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E:\xampp\htdocs\hb\_hermann-baum.de strato\excel\TT-Liga\download\"/>
    </mc:Choice>
  </mc:AlternateContent>
  <xr:revisionPtr revIDLastSave="0" documentId="13_ncr:1_{CEC6FC0D-D958-4CD4-8AE9-F67B046BA200}" xr6:coauthVersionLast="36" xr6:coauthVersionMax="47" xr10:uidLastSave="{00000000-0000-0000-0000-000000000000}"/>
  <bookViews>
    <workbookView xWindow="-120" yWindow="-120" windowWidth="29040" windowHeight="15750" tabRatio="597" xr2:uid="{00000000-000D-0000-FFFF-FFFF00000000}"/>
  </bookViews>
  <sheets>
    <sheet name="Planung" sheetId="7" r:id="rId1"/>
  </sheets>
  <calcPr calcId="191029"/>
</workbook>
</file>

<file path=xl/calcChain.xml><?xml version="1.0" encoding="utf-8"?>
<calcChain xmlns="http://schemas.openxmlformats.org/spreadsheetml/2006/main">
  <c r="P12" i="7" l="1"/>
  <c r="P15" i="7"/>
  <c r="S102" i="7"/>
  <c r="T102" i="7" s="1"/>
  <c r="S103" i="7"/>
  <c r="T103" i="7" s="1"/>
  <c r="S104" i="7"/>
  <c r="T104" i="7" s="1"/>
  <c r="S105" i="7"/>
  <c r="T105" i="7" s="1"/>
  <c r="S106" i="7"/>
  <c r="T106" i="7" s="1"/>
  <c r="S107" i="7"/>
  <c r="T107" i="7" s="1"/>
  <c r="S108" i="7"/>
  <c r="T108" i="7" s="1"/>
  <c r="S109" i="7"/>
  <c r="T109" i="7" s="1"/>
  <c r="S110" i="7"/>
  <c r="T110" i="7" s="1"/>
  <c r="S111" i="7"/>
  <c r="T111" i="7" s="1"/>
  <c r="S112" i="7"/>
  <c r="T112" i="7" s="1"/>
  <c r="S113" i="7"/>
  <c r="T113" i="7" s="1"/>
  <c r="S114" i="7"/>
  <c r="T114" i="7" s="1"/>
  <c r="S115" i="7"/>
  <c r="T115" i="7" s="1"/>
  <c r="S116" i="7"/>
  <c r="T116" i="7" s="1"/>
  <c r="S117" i="7"/>
  <c r="T117" i="7" s="1"/>
  <c r="S118" i="7"/>
  <c r="T118" i="7" s="1"/>
  <c r="S119" i="7"/>
  <c r="T119" i="7" s="1"/>
  <c r="S120" i="7"/>
  <c r="T120" i="7" s="1"/>
  <c r="S121" i="7"/>
  <c r="T121" i="7" s="1"/>
  <c r="S122" i="7"/>
  <c r="T122" i="7" s="1"/>
  <c r="S123" i="7"/>
  <c r="T123" i="7" s="1"/>
  <c r="S124" i="7"/>
  <c r="T124" i="7" s="1"/>
  <c r="S125" i="7"/>
  <c r="T125" i="7" s="1"/>
  <c r="S126" i="7"/>
  <c r="T126" i="7" s="1"/>
  <c r="S127" i="7"/>
  <c r="T127" i="7" s="1"/>
  <c r="S128" i="7"/>
  <c r="T128" i="7" s="1"/>
  <c r="S129" i="7"/>
  <c r="T129" i="7" s="1"/>
  <c r="S130" i="7"/>
  <c r="T130" i="7" s="1"/>
  <c r="S131" i="7"/>
  <c r="T131" i="7" s="1"/>
  <c r="S132" i="7"/>
  <c r="T132" i="7" s="1"/>
  <c r="S133" i="7"/>
  <c r="T133" i="7" s="1"/>
  <c r="S134" i="7"/>
  <c r="T134" i="7" s="1"/>
  <c r="S135" i="7"/>
  <c r="T135" i="7" s="1"/>
  <c r="S136" i="7"/>
  <c r="T136" i="7" s="1"/>
  <c r="S137" i="7"/>
  <c r="T137" i="7" s="1"/>
  <c r="S138" i="7"/>
  <c r="T138" i="7" s="1"/>
  <c r="S139" i="7"/>
  <c r="T139" i="7" s="1"/>
  <c r="S140" i="7"/>
  <c r="T140" i="7" s="1"/>
  <c r="S141" i="7"/>
  <c r="T141" i="7" s="1"/>
  <c r="S142" i="7"/>
  <c r="T142" i="7" s="1"/>
  <c r="S143" i="7"/>
  <c r="T143" i="7" s="1"/>
  <c r="S144" i="7"/>
  <c r="T144" i="7" s="1"/>
  <c r="S145" i="7"/>
  <c r="T145" i="7" s="1"/>
  <c r="S146" i="7"/>
  <c r="T146" i="7" s="1"/>
  <c r="S147" i="7"/>
  <c r="T147" i="7" s="1"/>
  <c r="S148" i="7"/>
  <c r="T148" i="7" s="1"/>
  <c r="S149" i="7"/>
  <c r="T149" i="7" s="1"/>
  <c r="S150" i="7"/>
  <c r="T150" i="7" s="1"/>
  <c r="S151" i="7"/>
  <c r="T151" i="7" s="1"/>
  <c r="S152" i="7"/>
  <c r="T152" i="7" s="1"/>
  <c r="S153" i="7"/>
  <c r="T153" i="7" s="1"/>
  <c r="S154" i="7"/>
  <c r="T154" i="7" s="1"/>
  <c r="S155" i="7"/>
  <c r="T155" i="7" s="1"/>
  <c r="S156" i="7"/>
  <c r="T156" i="7" s="1"/>
  <c r="S157" i="7"/>
  <c r="T157" i="7" s="1"/>
  <c r="S158" i="7"/>
  <c r="T158" i="7" s="1"/>
  <c r="S159" i="7"/>
  <c r="T159" i="7" s="1"/>
  <c r="S160" i="7"/>
  <c r="T160" i="7" s="1"/>
  <c r="S161" i="7"/>
  <c r="T161" i="7" s="1"/>
  <c r="S162" i="7"/>
  <c r="T162" i="7" s="1"/>
  <c r="S163" i="7"/>
  <c r="T163" i="7" s="1"/>
  <c r="S164" i="7"/>
  <c r="T164" i="7" s="1"/>
  <c r="S165" i="7"/>
  <c r="T165" i="7" s="1"/>
  <c r="S166" i="7"/>
  <c r="T166" i="7" s="1"/>
  <c r="S167" i="7"/>
  <c r="T167" i="7" s="1"/>
  <c r="S168" i="7"/>
  <c r="T168" i="7" s="1"/>
  <c r="S169" i="7"/>
  <c r="T169" i="7" s="1"/>
  <c r="S170" i="7"/>
  <c r="T170" i="7" s="1"/>
  <c r="S171" i="7"/>
  <c r="T171" i="7" s="1"/>
  <c r="S172" i="7"/>
  <c r="T172" i="7" s="1"/>
  <c r="S173" i="7"/>
  <c r="T173" i="7" s="1"/>
  <c r="S174" i="7"/>
  <c r="T174" i="7" s="1"/>
  <c r="S175" i="7"/>
  <c r="T175" i="7" s="1"/>
  <c r="S176" i="7"/>
  <c r="T176" i="7" s="1"/>
  <c r="S177" i="7"/>
  <c r="T177" i="7" s="1"/>
  <c r="S178" i="7"/>
  <c r="T178" i="7" s="1"/>
  <c r="S179" i="7"/>
  <c r="T179" i="7" s="1"/>
  <c r="S180" i="7"/>
  <c r="T180" i="7" s="1"/>
  <c r="S181" i="7"/>
  <c r="T181" i="7" s="1"/>
  <c r="S182" i="7"/>
  <c r="T182" i="7" s="1"/>
  <c r="S183" i="7"/>
  <c r="T183" i="7" s="1"/>
  <c r="S184" i="7"/>
  <c r="T184" i="7" s="1"/>
  <c r="S185" i="7"/>
  <c r="T185" i="7" s="1"/>
  <c r="S186" i="7"/>
  <c r="T186" i="7" s="1"/>
  <c r="S187" i="7"/>
  <c r="T187" i="7" s="1"/>
  <c r="S188" i="7"/>
  <c r="T188" i="7" s="1"/>
  <c r="S189" i="7"/>
  <c r="T189" i="7" s="1"/>
  <c r="S190" i="7"/>
  <c r="T190" i="7" s="1"/>
  <c r="S191" i="7"/>
  <c r="T191" i="7" s="1"/>
  <c r="S192" i="7"/>
  <c r="T192" i="7" s="1"/>
  <c r="S193" i="7"/>
  <c r="T193" i="7" s="1"/>
  <c r="Q13" i="7"/>
  <c r="S13" i="7" s="1"/>
  <c r="T13" i="7" s="1"/>
  <c r="R13" i="7"/>
  <c r="Q14" i="7"/>
  <c r="S14" i="7" s="1"/>
  <c r="T14" i="7" s="1"/>
  <c r="R14" i="7"/>
  <c r="Q15" i="7"/>
  <c r="S15" i="7" s="1"/>
  <c r="T15" i="7" s="1"/>
  <c r="R15" i="7"/>
  <c r="Q16" i="7"/>
  <c r="S16" i="7" s="1"/>
  <c r="T16" i="7" s="1"/>
  <c r="R16" i="7"/>
  <c r="Q17" i="7"/>
  <c r="S17" i="7" s="1"/>
  <c r="T17" i="7" s="1"/>
  <c r="R17" i="7"/>
  <c r="Q18" i="7"/>
  <c r="S18" i="7" s="1"/>
  <c r="T18" i="7" s="1"/>
  <c r="R18" i="7"/>
  <c r="Q19" i="7"/>
  <c r="S19" i="7" s="1"/>
  <c r="T19" i="7" s="1"/>
  <c r="R19" i="7"/>
  <c r="Q20" i="7"/>
  <c r="S20" i="7" s="1"/>
  <c r="T20" i="7" s="1"/>
  <c r="R20" i="7"/>
  <c r="Q21" i="7"/>
  <c r="S21" i="7" s="1"/>
  <c r="T21" i="7" s="1"/>
  <c r="R21" i="7"/>
  <c r="Q22" i="7"/>
  <c r="S22" i="7" s="1"/>
  <c r="T22" i="7" s="1"/>
  <c r="R22" i="7"/>
  <c r="Q23" i="7"/>
  <c r="S23" i="7" s="1"/>
  <c r="T23" i="7" s="1"/>
  <c r="R23" i="7"/>
  <c r="Q24" i="7"/>
  <c r="S24" i="7" s="1"/>
  <c r="T24" i="7" s="1"/>
  <c r="R24" i="7"/>
  <c r="Q25" i="7"/>
  <c r="S25" i="7" s="1"/>
  <c r="T25" i="7" s="1"/>
  <c r="R25" i="7"/>
  <c r="Q26" i="7"/>
  <c r="S26" i="7" s="1"/>
  <c r="T26" i="7" s="1"/>
  <c r="R26" i="7"/>
  <c r="Q27" i="7"/>
  <c r="S27" i="7" s="1"/>
  <c r="T27" i="7" s="1"/>
  <c r="R27" i="7"/>
  <c r="Q28" i="7"/>
  <c r="S28" i="7" s="1"/>
  <c r="T28" i="7" s="1"/>
  <c r="R28" i="7"/>
  <c r="Q29" i="7"/>
  <c r="S29" i="7" s="1"/>
  <c r="T29" i="7" s="1"/>
  <c r="R29" i="7"/>
  <c r="Q30" i="7"/>
  <c r="S30" i="7" s="1"/>
  <c r="T30" i="7" s="1"/>
  <c r="R30" i="7"/>
  <c r="Q31" i="7"/>
  <c r="S31" i="7" s="1"/>
  <c r="T31" i="7" s="1"/>
  <c r="R31" i="7"/>
  <c r="Q32" i="7"/>
  <c r="S32" i="7" s="1"/>
  <c r="T32" i="7" s="1"/>
  <c r="R32" i="7"/>
  <c r="Q33" i="7"/>
  <c r="S33" i="7" s="1"/>
  <c r="T33" i="7" s="1"/>
  <c r="R33" i="7"/>
  <c r="Q34" i="7"/>
  <c r="S34" i="7" s="1"/>
  <c r="T34" i="7" s="1"/>
  <c r="R34" i="7"/>
  <c r="Q35" i="7"/>
  <c r="S35" i="7" s="1"/>
  <c r="T35" i="7" s="1"/>
  <c r="R35" i="7"/>
  <c r="Q36" i="7"/>
  <c r="S36" i="7" s="1"/>
  <c r="T36" i="7" s="1"/>
  <c r="R36" i="7"/>
  <c r="Q37" i="7"/>
  <c r="S37" i="7" s="1"/>
  <c r="T37" i="7" s="1"/>
  <c r="R37" i="7"/>
  <c r="Q38" i="7"/>
  <c r="S38" i="7" s="1"/>
  <c r="T38" i="7" s="1"/>
  <c r="R38" i="7"/>
  <c r="Q39" i="7"/>
  <c r="S39" i="7" s="1"/>
  <c r="T39" i="7" s="1"/>
  <c r="R39" i="7"/>
  <c r="Q40" i="7"/>
  <c r="S40" i="7" s="1"/>
  <c r="T40" i="7" s="1"/>
  <c r="R40" i="7"/>
  <c r="Q41" i="7"/>
  <c r="S41" i="7" s="1"/>
  <c r="T41" i="7" s="1"/>
  <c r="R41" i="7"/>
  <c r="Q42" i="7"/>
  <c r="S42" i="7" s="1"/>
  <c r="T42" i="7" s="1"/>
  <c r="R42" i="7"/>
  <c r="Q43" i="7"/>
  <c r="S43" i="7" s="1"/>
  <c r="T43" i="7" s="1"/>
  <c r="R43" i="7"/>
  <c r="Q44" i="7"/>
  <c r="S44" i="7" s="1"/>
  <c r="T44" i="7" s="1"/>
  <c r="R44" i="7"/>
  <c r="Q45" i="7"/>
  <c r="S45" i="7" s="1"/>
  <c r="T45" i="7" s="1"/>
  <c r="R45" i="7"/>
  <c r="Q46" i="7"/>
  <c r="S46" i="7" s="1"/>
  <c r="T46" i="7" s="1"/>
  <c r="R46" i="7"/>
  <c r="Q47" i="7"/>
  <c r="S47" i="7" s="1"/>
  <c r="T47" i="7" s="1"/>
  <c r="R47" i="7"/>
  <c r="Q48" i="7"/>
  <c r="S48" i="7" s="1"/>
  <c r="T48" i="7" s="1"/>
  <c r="R48" i="7"/>
  <c r="Q49" i="7"/>
  <c r="S49" i="7" s="1"/>
  <c r="T49" i="7" s="1"/>
  <c r="R49" i="7"/>
  <c r="Q50" i="7"/>
  <c r="S50" i="7" s="1"/>
  <c r="T50" i="7" s="1"/>
  <c r="R50" i="7"/>
  <c r="Q51" i="7"/>
  <c r="S51" i="7" s="1"/>
  <c r="T51" i="7" s="1"/>
  <c r="R51" i="7"/>
  <c r="Q52" i="7"/>
  <c r="S52" i="7" s="1"/>
  <c r="T52" i="7" s="1"/>
  <c r="R52" i="7"/>
  <c r="Q53" i="7"/>
  <c r="S53" i="7" s="1"/>
  <c r="T53" i="7" s="1"/>
  <c r="R53" i="7"/>
  <c r="Q54" i="7"/>
  <c r="S54" i="7" s="1"/>
  <c r="T54" i="7" s="1"/>
  <c r="R54" i="7"/>
  <c r="Q55" i="7"/>
  <c r="S55" i="7" s="1"/>
  <c r="T55" i="7" s="1"/>
  <c r="R55" i="7"/>
  <c r="Q56" i="7"/>
  <c r="S56" i="7" s="1"/>
  <c r="T56" i="7" s="1"/>
  <c r="R56" i="7"/>
  <c r="Q57" i="7"/>
  <c r="S57" i="7" s="1"/>
  <c r="T57" i="7" s="1"/>
  <c r="R57" i="7"/>
  <c r="Q58" i="7"/>
  <c r="S58" i="7" s="1"/>
  <c r="T58" i="7" s="1"/>
  <c r="R58" i="7"/>
  <c r="Q59" i="7"/>
  <c r="S59" i="7" s="1"/>
  <c r="T59" i="7" s="1"/>
  <c r="R59" i="7"/>
  <c r="Q60" i="7"/>
  <c r="S60" i="7" s="1"/>
  <c r="T60" i="7" s="1"/>
  <c r="R60" i="7"/>
  <c r="Q61" i="7"/>
  <c r="S61" i="7" s="1"/>
  <c r="T61" i="7" s="1"/>
  <c r="R61" i="7"/>
  <c r="Q62" i="7"/>
  <c r="S62" i="7" s="1"/>
  <c r="T62" i="7" s="1"/>
  <c r="R62" i="7"/>
  <c r="Q63" i="7"/>
  <c r="S63" i="7" s="1"/>
  <c r="T63" i="7" s="1"/>
  <c r="R63" i="7"/>
  <c r="Q64" i="7"/>
  <c r="S64" i="7" s="1"/>
  <c r="T64" i="7" s="1"/>
  <c r="R64" i="7"/>
  <c r="Q65" i="7"/>
  <c r="S65" i="7" s="1"/>
  <c r="T65" i="7" s="1"/>
  <c r="R65" i="7"/>
  <c r="Q66" i="7"/>
  <c r="S66" i="7" s="1"/>
  <c r="T66" i="7" s="1"/>
  <c r="R66" i="7"/>
  <c r="Q67" i="7"/>
  <c r="S67" i="7" s="1"/>
  <c r="T67" i="7" s="1"/>
  <c r="R67" i="7"/>
  <c r="Q68" i="7"/>
  <c r="S68" i="7" s="1"/>
  <c r="T68" i="7" s="1"/>
  <c r="R68" i="7"/>
  <c r="Q69" i="7"/>
  <c r="S69" i="7" s="1"/>
  <c r="T69" i="7" s="1"/>
  <c r="R69" i="7"/>
  <c r="Q70" i="7"/>
  <c r="S70" i="7" s="1"/>
  <c r="T70" i="7" s="1"/>
  <c r="R70" i="7"/>
  <c r="Q71" i="7"/>
  <c r="S71" i="7" s="1"/>
  <c r="T71" i="7" s="1"/>
  <c r="R71" i="7"/>
  <c r="Q72" i="7"/>
  <c r="S72" i="7" s="1"/>
  <c r="T72" i="7" s="1"/>
  <c r="R72" i="7"/>
  <c r="Q73" i="7"/>
  <c r="S73" i="7" s="1"/>
  <c r="T73" i="7" s="1"/>
  <c r="R73" i="7"/>
  <c r="Q74" i="7"/>
  <c r="S74" i="7" s="1"/>
  <c r="T74" i="7" s="1"/>
  <c r="R74" i="7"/>
  <c r="Q75" i="7"/>
  <c r="S75" i="7" s="1"/>
  <c r="T75" i="7" s="1"/>
  <c r="R75" i="7"/>
  <c r="Q76" i="7"/>
  <c r="S76" i="7" s="1"/>
  <c r="T76" i="7" s="1"/>
  <c r="R76" i="7"/>
  <c r="Q77" i="7"/>
  <c r="S77" i="7" s="1"/>
  <c r="T77" i="7" s="1"/>
  <c r="R77" i="7"/>
  <c r="Q78" i="7"/>
  <c r="S78" i="7" s="1"/>
  <c r="T78" i="7" s="1"/>
  <c r="R78" i="7"/>
  <c r="Q79" i="7"/>
  <c r="S79" i="7" s="1"/>
  <c r="T79" i="7" s="1"/>
  <c r="R79" i="7"/>
  <c r="Q80" i="7"/>
  <c r="S80" i="7" s="1"/>
  <c r="T80" i="7" s="1"/>
  <c r="R80" i="7"/>
  <c r="Q81" i="7"/>
  <c r="S81" i="7" s="1"/>
  <c r="T81" i="7" s="1"/>
  <c r="R81" i="7"/>
  <c r="Q82" i="7"/>
  <c r="S82" i="7" s="1"/>
  <c r="T82" i="7" s="1"/>
  <c r="R82" i="7"/>
  <c r="Q83" i="7"/>
  <c r="S83" i="7" s="1"/>
  <c r="T83" i="7" s="1"/>
  <c r="R83" i="7"/>
  <c r="Q84" i="7"/>
  <c r="S84" i="7" s="1"/>
  <c r="T84" i="7" s="1"/>
  <c r="R84" i="7"/>
  <c r="Q85" i="7"/>
  <c r="S85" i="7" s="1"/>
  <c r="T85" i="7" s="1"/>
  <c r="R85" i="7"/>
  <c r="Q86" i="7"/>
  <c r="S86" i="7" s="1"/>
  <c r="T86" i="7" s="1"/>
  <c r="R86" i="7"/>
  <c r="Q87" i="7"/>
  <c r="S87" i="7" s="1"/>
  <c r="T87" i="7" s="1"/>
  <c r="R87" i="7"/>
  <c r="Q88" i="7"/>
  <c r="S88" i="7" s="1"/>
  <c r="T88" i="7" s="1"/>
  <c r="R88" i="7"/>
  <c r="Q89" i="7"/>
  <c r="S89" i="7" s="1"/>
  <c r="T89" i="7" s="1"/>
  <c r="R89" i="7"/>
  <c r="Q90" i="7"/>
  <c r="S90" i="7" s="1"/>
  <c r="T90" i="7" s="1"/>
  <c r="R90" i="7"/>
  <c r="Q91" i="7"/>
  <c r="S91" i="7" s="1"/>
  <c r="T91" i="7" s="1"/>
  <c r="R91" i="7"/>
  <c r="Q92" i="7"/>
  <c r="S92" i="7" s="1"/>
  <c r="T92" i="7" s="1"/>
  <c r="R92" i="7"/>
  <c r="Q93" i="7"/>
  <c r="S93" i="7" s="1"/>
  <c r="T93" i="7" s="1"/>
  <c r="R93" i="7"/>
  <c r="Q94" i="7"/>
  <c r="S94" i="7" s="1"/>
  <c r="T94" i="7" s="1"/>
  <c r="R94" i="7"/>
  <c r="Q95" i="7"/>
  <c r="S95" i="7" s="1"/>
  <c r="T95" i="7" s="1"/>
  <c r="R95" i="7"/>
  <c r="Q96" i="7"/>
  <c r="S96" i="7" s="1"/>
  <c r="T96" i="7" s="1"/>
  <c r="R96" i="7"/>
  <c r="Q97" i="7"/>
  <c r="S97" i="7" s="1"/>
  <c r="T97" i="7" s="1"/>
  <c r="R97" i="7"/>
  <c r="Q98" i="7"/>
  <c r="S98" i="7" s="1"/>
  <c r="T98" i="7" s="1"/>
  <c r="R98" i="7"/>
  <c r="Q99" i="7"/>
  <c r="S99" i="7" s="1"/>
  <c r="T99" i="7" s="1"/>
  <c r="R99" i="7"/>
  <c r="Q100" i="7"/>
  <c r="S100" i="7" s="1"/>
  <c r="T100" i="7" s="1"/>
  <c r="R100" i="7"/>
  <c r="Q101" i="7"/>
  <c r="S101" i="7" s="1"/>
  <c r="T101" i="7" s="1"/>
  <c r="R101" i="7"/>
  <c r="Q102" i="7"/>
  <c r="R102" i="7"/>
  <c r="Q103" i="7"/>
  <c r="R103" i="7"/>
  <c r="Q104" i="7"/>
  <c r="R104" i="7"/>
  <c r="Q105" i="7"/>
  <c r="R105" i="7"/>
  <c r="Q106" i="7"/>
  <c r="R106" i="7"/>
  <c r="Q107" i="7"/>
  <c r="R107" i="7"/>
  <c r="Q108" i="7"/>
  <c r="R108" i="7"/>
  <c r="Q109" i="7"/>
  <c r="R109" i="7"/>
  <c r="Q110" i="7"/>
  <c r="R110" i="7"/>
  <c r="Q111" i="7"/>
  <c r="R111" i="7"/>
  <c r="Q112" i="7"/>
  <c r="R112" i="7"/>
  <c r="Q113" i="7"/>
  <c r="R113" i="7"/>
  <c r="Q114" i="7"/>
  <c r="R114" i="7"/>
  <c r="Q115" i="7"/>
  <c r="R115" i="7"/>
  <c r="Q116" i="7"/>
  <c r="R116" i="7"/>
  <c r="Q117" i="7"/>
  <c r="R117" i="7"/>
  <c r="Q118" i="7"/>
  <c r="R118" i="7"/>
  <c r="Q119" i="7"/>
  <c r="R119" i="7"/>
  <c r="Q120" i="7"/>
  <c r="R120" i="7"/>
  <c r="Q121" i="7"/>
  <c r="R121" i="7"/>
  <c r="Q122" i="7"/>
  <c r="R122" i="7"/>
  <c r="Q123" i="7"/>
  <c r="R123" i="7"/>
  <c r="Q124" i="7"/>
  <c r="R124" i="7"/>
  <c r="Q125" i="7"/>
  <c r="R125" i="7"/>
  <c r="Q126" i="7"/>
  <c r="R126" i="7"/>
  <c r="Q127" i="7"/>
  <c r="R127" i="7"/>
  <c r="Q128" i="7"/>
  <c r="R128" i="7"/>
  <c r="Q129" i="7"/>
  <c r="R129" i="7"/>
  <c r="Q130" i="7"/>
  <c r="R130" i="7"/>
  <c r="Q131" i="7"/>
  <c r="R131" i="7"/>
  <c r="Q132" i="7"/>
  <c r="R132" i="7"/>
  <c r="Q133" i="7"/>
  <c r="R133" i="7"/>
  <c r="Q134" i="7"/>
  <c r="R134" i="7"/>
  <c r="Q135" i="7"/>
  <c r="R135" i="7"/>
  <c r="Q136" i="7"/>
  <c r="R136" i="7"/>
  <c r="Q137" i="7"/>
  <c r="R137" i="7"/>
  <c r="Q138" i="7"/>
  <c r="R138" i="7"/>
  <c r="Q139" i="7"/>
  <c r="R139" i="7"/>
  <c r="Q140" i="7"/>
  <c r="R140" i="7"/>
  <c r="Q141" i="7"/>
  <c r="R141" i="7"/>
  <c r="Q142" i="7"/>
  <c r="R142" i="7"/>
  <c r="Q143" i="7"/>
  <c r="R143" i="7"/>
  <c r="Q144" i="7"/>
  <c r="R144" i="7"/>
  <c r="Q145" i="7"/>
  <c r="R145" i="7"/>
  <c r="Q146" i="7"/>
  <c r="R146" i="7"/>
  <c r="Q147" i="7"/>
  <c r="R147" i="7"/>
  <c r="Q148" i="7"/>
  <c r="R148" i="7"/>
  <c r="Q149" i="7"/>
  <c r="R149" i="7"/>
  <c r="Q150" i="7"/>
  <c r="R150" i="7"/>
  <c r="Q151" i="7"/>
  <c r="R151" i="7"/>
  <c r="Q152" i="7"/>
  <c r="R152" i="7"/>
  <c r="Q153" i="7"/>
  <c r="R153" i="7"/>
  <c r="Q154" i="7"/>
  <c r="R154" i="7"/>
  <c r="Q155" i="7"/>
  <c r="R155" i="7"/>
  <c r="Q156" i="7"/>
  <c r="R156" i="7"/>
  <c r="Q157" i="7"/>
  <c r="R157" i="7"/>
  <c r="Q158" i="7"/>
  <c r="R158" i="7"/>
  <c r="Q159" i="7"/>
  <c r="R159" i="7"/>
  <c r="Q160" i="7"/>
  <c r="R160" i="7"/>
  <c r="Q161" i="7"/>
  <c r="R161" i="7"/>
  <c r="Q162" i="7"/>
  <c r="R162" i="7"/>
  <c r="Q163" i="7"/>
  <c r="R163" i="7"/>
  <c r="Q164" i="7"/>
  <c r="R164" i="7"/>
  <c r="Q165" i="7"/>
  <c r="R165" i="7"/>
  <c r="Q166" i="7"/>
  <c r="R166" i="7"/>
  <c r="Q167" i="7"/>
  <c r="R167" i="7"/>
  <c r="Q168" i="7"/>
  <c r="R168" i="7"/>
  <c r="Q169" i="7"/>
  <c r="R169" i="7"/>
  <c r="Q170" i="7"/>
  <c r="R170" i="7"/>
  <c r="Q171" i="7"/>
  <c r="R171" i="7"/>
  <c r="Q172" i="7"/>
  <c r="R172" i="7"/>
  <c r="Q173" i="7"/>
  <c r="R173" i="7"/>
  <c r="Q174" i="7"/>
  <c r="R174" i="7"/>
  <c r="Q175" i="7"/>
  <c r="R175" i="7"/>
  <c r="Q176" i="7"/>
  <c r="R176" i="7"/>
  <c r="Q177" i="7"/>
  <c r="R177" i="7"/>
  <c r="Q178" i="7"/>
  <c r="R178" i="7"/>
  <c r="Q179" i="7"/>
  <c r="R179" i="7"/>
  <c r="Q180" i="7"/>
  <c r="R180" i="7"/>
  <c r="Q181" i="7"/>
  <c r="R181" i="7"/>
  <c r="Q182" i="7"/>
  <c r="R182" i="7"/>
  <c r="Q183" i="7"/>
  <c r="R183" i="7"/>
  <c r="Q184" i="7"/>
  <c r="R184" i="7"/>
  <c r="Q185" i="7"/>
  <c r="R185" i="7"/>
  <c r="Q186" i="7"/>
  <c r="R186" i="7"/>
  <c r="Q187" i="7"/>
  <c r="R187" i="7"/>
  <c r="Q188" i="7"/>
  <c r="R188" i="7"/>
  <c r="Q189" i="7"/>
  <c r="R189" i="7"/>
  <c r="Q190" i="7"/>
  <c r="R190" i="7"/>
  <c r="Q191" i="7"/>
  <c r="R191" i="7"/>
  <c r="Q192" i="7"/>
  <c r="R192" i="7"/>
  <c r="Q193" i="7"/>
  <c r="R193" i="7"/>
  <c r="R12" i="7"/>
  <c r="Q12" i="7"/>
  <c r="S12" i="7" s="1"/>
  <c r="T12" i="7" s="1"/>
  <c r="O12" i="7"/>
  <c r="G17" i="7"/>
  <c r="G16" i="7"/>
  <c r="G15" i="7"/>
  <c r="G14" i="7"/>
  <c r="G13" i="7"/>
  <c r="G12" i="7"/>
  <c r="G120" i="7"/>
  <c r="G121" i="7"/>
  <c r="G122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93" i="7"/>
  <c r="G192" i="7"/>
  <c r="G191" i="7"/>
  <c r="G190" i="7"/>
  <c r="G189" i="7"/>
  <c r="G188" i="7"/>
  <c r="G187" i="7"/>
  <c r="G186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12" i="7"/>
  <c r="B11" i="7" s="1"/>
  <c r="T11" i="7" l="1"/>
</calcChain>
</file>

<file path=xl/sharedStrings.xml><?xml version="1.0" encoding="utf-8"?>
<sst xmlns="http://schemas.openxmlformats.org/spreadsheetml/2006/main" count="221" uniqueCount="37">
  <si>
    <t>Nr.</t>
  </si>
  <si>
    <t>Zeit</t>
  </si>
  <si>
    <t>Datum</t>
  </si>
  <si>
    <t>Heimmannschaft</t>
  </si>
  <si>
    <t>Gastmannschaft</t>
  </si>
  <si>
    <t>Tag</t>
  </si>
  <si>
    <t>Ort</t>
  </si>
  <si>
    <t>HT</t>
  </si>
  <si>
    <t>Mannschaft/Verein</t>
  </si>
  <si>
    <t>Teilnehmer</t>
  </si>
  <si>
    <t>Spielplan</t>
  </si>
  <si>
    <t>Verband</t>
  </si>
  <si>
    <t>Gruppe</t>
  </si>
  <si>
    <t>Spielzeit 2024/25</t>
  </si>
  <si>
    <t>Mannschaft/Verein:</t>
  </si>
  <si>
    <t>team okay</t>
  </si>
  <si>
    <t>Bitte die Schreibweise überprüfen! Der Name der Mannschaft/des Vereins muss in der Teilnehmerliste vorkommen.</t>
  </si>
  <si>
    <t>Zeitraum Hinspiele:</t>
  </si>
  <si>
    <t>Zeitraum Rückspiele:</t>
  </si>
  <si>
    <t>Vom</t>
  </si>
  <si>
    <t>bis</t>
  </si>
  <si>
    <t>return match</t>
  </si>
  <si>
    <t>date okay</t>
  </si>
  <si>
    <t>Ungültiges Datum!</t>
  </si>
  <si>
    <t>number of matches</t>
  </si>
  <si>
    <t>num.o.teams</t>
  </si>
  <si>
    <t>hb11235</t>
  </si>
  <si>
    <t>TTC Mellen</t>
  </si>
  <si>
    <t>TTC Rot-Weiß Essen II</t>
  </si>
  <si>
    <t>VfL Wilden</t>
  </si>
  <si>
    <t>RSV Peene</t>
  </si>
  <si>
    <t>SV Waldau</t>
  </si>
  <si>
    <t>TSV Breitau</t>
  </si>
  <si>
    <t>SG Obermunde</t>
  </si>
  <si>
    <t>SV Arminia Köln III</t>
  </si>
  <si>
    <t>SV Baldorf</t>
  </si>
  <si>
    <t>TSV Starnen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</si>
</sst>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.&quot;"/>
    <numFmt numFmtId="165" formatCode=";;;"/>
    <numFmt numFmtId="166" formatCode="h:mm;@"/>
    <numFmt numFmtId="167" formatCode="[$-407]ddd"/>
  </numFmts>
  <fonts count="20" x14ac:knownFonts="1">
    <font>
      <sz val="10"/>
      <name val="Arial"/>
    </font>
    <font>
      <sz val="10"/>
      <name val="Arial"/>
      <family val="2"/>
    </font>
    <font>
      <b/>
      <sz val="14"/>
      <color rgb="FF0070C0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26"/>
      <name val="Calibri"/>
      <family val="2"/>
      <scheme val="minor"/>
    </font>
    <font>
      <b/>
      <sz val="14"/>
      <color rgb="FFDA0000"/>
      <name val="Calibri"/>
      <family val="2"/>
      <scheme val="minor"/>
    </font>
    <font>
      <sz val="10"/>
      <color theme="2" tint="-0.249977111117893"/>
      <name val="Calibri"/>
      <family val="2"/>
      <scheme val="minor"/>
    </font>
    <font>
      <sz val="20"/>
      <color rgb="FF00B050"/>
      <name val="Calibri"/>
      <family val="2"/>
      <scheme val="minor"/>
    </font>
    <font>
      <sz val="8"/>
      <name val="Arial"/>
      <family val="2"/>
    </font>
    <font>
      <sz val="18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5"/>
      <name val="Calibri"/>
      <family val="2"/>
      <scheme val="minor"/>
    </font>
    <font>
      <b/>
      <sz val="10"/>
      <color rgb="FFDA0000"/>
      <name val="Arial"/>
      <family val="2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DA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 style="thick">
        <color theme="2" tint="-0.499984740745262"/>
      </top>
      <bottom/>
      <diagonal/>
    </border>
    <border>
      <left style="thick">
        <color theme="2" tint="-0.499984740745262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ck">
        <color theme="2" tint="-0.499984740745262"/>
      </right>
      <top style="thin">
        <color theme="2" tint="-0.24994659260841701"/>
      </top>
      <bottom style="thin">
        <color theme="2" tint="-0.24994659260841701"/>
      </bottom>
      <diagonal/>
    </border>
    <border>
      <left style="thick">
        <color theme="2" tint="-0.499984740745262"/>
      </left>
      <right style="thin">
        <color theme="2" tint="-0.24994659260841701"/>
      </right>
      <top style="thin">
        <color theme="2" tint="-0.24994659260841701"/>
      </top>
      <bottom style="thick">
        <color theme="2" tint="-0.499984740745262"/>
      </bottom>
      <diagonal/>
    </border>
    <border>
      <left style="thin">
        <color theme="2" tint="-0.24994659260841701"/>
      </left>
      <right style="thick">
        <color theme="2" tint="-0.499984740745262"/>
      </right>
      <top style="thin">
        <color theme="2" tint="-0.24994659260841701"/>
      </top>
      <bottom style="thick">
        <color theme="2" tint="-0.499984740745262"/>
      </bottom>
      <diagonal/>
    </border>
    <border>
      <left style="thick">
        <color theme="2" tint="-0.499984740745262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ck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 style="thick">
        <color theme="2" tint="-0.499984740745262"/>
      </right>
      <top style="thick">
        <color theme="2" tint="-0.499984740745262"/>
      </top>
      <bottom style="thin">
        <color theme="2" tint="-0.499984740745262"/>
      </bottom>
      <diagonal/>
    </border>
    <border>
      <left style="thick">
        <color theme="2" tint="-0.499984740745262"/>
      </left>
      <right style="thin">
        <color theme="2" tint="-0.24994659260841701"/>
      </right>
      <top style="thick">
        <color theme="2" tint="-0.499984740745262"/>
      </top>
      <bottom style="thin">
        <color theme="2" tint="-0.499984740745262"/>
      </bottom>
      <diagonal/>
    </border>
    <border>
      <left style="thick">
        <color theme="2" tint="-0.499984740745262"/>
      </left>
      <right style="thin">
        <color theme="2" tint="-0.24994659260841701"/>
      </right>
      <top style="thin">
        <color theme="2" tint="-0.499984740745262"/>
      </top>
      <bottom style="thin">
        <color theme="2" tint="-0.24994659260841701"/>
      </bottom>
      <diagonal/>
    </border>
    <border>
      <left style="thin">
        <color theme="2" tint="-0.24994659260841701"/>
      </left>
      <right style="thick">
        <color theme="2" tint="-0.499984740745262"/>
      </right>
      <top style="thin">
        <color theme="2" tint="-0.499984740745262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ck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499984740745262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499984740745262"/>
      </top>
      <bottom style="thick">
        <color theme="2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ck">
        <color theme="2" tint="-0.499984740745262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ck">
        <color theme="2" tint="-0.499984740745262"/>
      </bottom>
      <diagonal/>
    </border>
    <border>
      <left style="thin">
        <color theme="2" tint="-0.24994659260841701"/>
      </left>
      <right style="thick">
        <color theme="2" tint="-0.499984740745262"/>
      </right>
      <top/>
      <bottom style="thick">
        <color theme="2" tint="-0.499984740745262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/>
      <right/>
      <top style="medium">
        <color theme="2" tint="-0.499984740745262"/>
      </top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/>
      <top/>
      <bottom/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  <border>
      <left style="medium">
        <color theme="2" tint="-0.24994659260841701"/>
      </left>
      <right/>
      <top style="medium">
        <color theme="2" tint="-0.24994659260841701"/>
      </top>
      <bottom style="medium">
        <color theme="2" tint="-0.24994659260841701"/>
      </bottom>
      <diagonal/>
    </border>
    <border>
      <left/>
      <right/>
      <top style="medium">
        <color theme="2" tint="-0.24994659260841701"/>
      </top>
      <bottom style="medium">
        <color theme="2" tint="-0.24994659260841701"/>
      </bottom>
      <diagonal/>
    </border>
    <border>
      <left/>
      <right style="medium">
        <color theme="2" tint="-0.24994659260841701"/>
      </right>
      <top style="medium">
        <color theme="2" tint="-0.24994659260841701"/>
      </top>
      <bottom style="medium">
        <color theme="2" tint="-0.24994659260841701"/>
      </bottom>
      <diagonal/>
    </border>
    <border>
      <left/>
      <right/>
      <top/>
      <bottom style="thick">
        <color theme="2" tint="-0.499984740745262"/>
      </bottom>
      <diagonal/>
    </border>
  </borders>
  <cellStyleXfs count="2">
    <xf numFmtId="0" fontId="0" fillId="0" borderId="0"/>
    <xf numFmtId="0" fontId="1" fillId="2" borderId="0"/>
  </cellStyleXfs>
  <cellXfs count="8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horizontal="left" vertical="top"/>
    </xf>
    <xf numFmtId="164" fontId="6" fillId="0" borderId="2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165" fontId="10" fillId="0" borderId="0" xfId="0" applyNumberFormat="1" applyFont="1" applyAlignment="1"/>
    <xf numFmtId="164" fontId="3" fillId="0" borderId="0" xfId="0" applyNumberFormat="1" applyFont="1" applyAlignment="1">
      <alignment horizontal="center" vertical="center"/>
    </xf>
    <xf numFmtId="0" fontId="3" fillId="0" borderId="0" xfId="0" applyNumberFormat="1" applyFont="1"/>
    <xf numFmtId="0" fontId="4" fillId="3" borderId="10" xfId="0" applyFont="1" applyFill="1" applyBorder="1" applyAlignment="1">
      <alignment horizontal="right" vertical="center" indent="1"/>
    </xf>
    <xf numFmtId="164" fontId="5" fillId="0" borderId="11" xfId="0" applyNumberFormat="1" applyFont="1" applyFill="1" applyBorder="1" applyAlignment="1">
      <alignment horizontal="right" vertical="center" indent="1"/>
    </xf>
    <xf numFmtId="164" fontId="5" fillId="0" borderId="2" xfId="0" applyNumberFormat="1" applyFont="1" applyFill="1" applyBorder="1" applyAlignment="1">
      <alignment horizontal="right" vertical="center" indent="1"/>
    </xf>
    <xf numFmtId="164" fontId="5" fillId="0" borderId="5" xfId="0" applyNumberFormat="1" applyFont="1" applyFill="1" applyBorder="1" applyAlignment="1">
      <alignment horizontal="right" vertical="center" indent="1"/>
    </xf>
    <xf numFmtId="0" fontId="4" fillId="3" borderId="1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indent="1"/>
    </xf>
    <xf numFmtId="0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Protection="1"/>
    <xf numFmtId="164" fontId="5" fillId="0" borderId="1" xfId="0" applyNumberFormat="1" applyFont="1" applyFill="1" applyBorder="1" applyAlignment="1">
      <alignment horizontal="right" vertical="center" indent="1"/>
    </xf>
    <xf numFmtId="164" fontId="5" fillId="0" borderId="0" xfId="0" applyNumberFormat="1" applyFont="1" applyFill="1" applyBorder="1" applyAlignment="1">
      <alignment horizontal="right" vertical="center" indent="1"/>
    </xf>
    <xf numFmtId="0" fontId="4" fillId="3" borderId="13" xfId="0" applyFont="1" applyFill="1" applyBorder="1" applyAlignment="1">
      <alignment horizontal="center" vertical="center"/>
    </xf>
    <xf numFmtId="0" fontId="6" fillId="4" borderId="14" xfId="0" applyNumberFormat="1" applyFont="1" applyFill="1" applyBorder="1" applyAlignment="1" applyProtection="1">
      <alignment horizontal="center" vertical="center"/>
      <protection locked="0"/>
    </xf>
    <xf numFmtId="14" fontId="6" fillId="4" borderId="14" xfId="0" applyNumberFormat="1" applyFont="1" applyFill="1" applyBorder="1" applyAlignment="1" applyProtection="1">
      <alignment horizontal="center" vertical="center"/>
      <protection locked="0"/>
    </xf>
    <xf numFmtId="166" fontId="6" fillId="4" borderId="14" xfId="0" applyNumberFormat="1" applyFont="1" applyFill="1" applyBorder="1" applyAlignment="1" applyProtection="1">
      <alignment horizontal="center" vertical="center"/>
      <protection locked="0"/>
    </xf>
    <xf numFmtId="14" fontId="6" fillId="4" borderId="15" xfId="0" applyNumberFormat="1" applyFont="1" applyFill="1" applyBorder="1" applyAlignment="1" applyProtection="1">
      <alignment horizontal="center" vertical="center"/>
      <protection locked="0"/>
    </xf>
    <xf numFmtId="166" fontId="6" fillId="4" borderId="15" xfId="0" applyNumberFormat="1" applyFont="1" applyFill="1" applyBorder="1" applyAlignment="1" applyProtection="1">
      <alignment horizontal="center" vertical="center"/>
      <protection locked="0"/>
    </xf>
    <xf numFmtId="0" fontId="6" fillId="4" borderId="15" xfId="0" applyNumberFormat="1" applyFont="1" applyFill="1" applyBorder="1" applyAlignment="1" applyProtection="1">
      <alignment horizontal="center" vertical="center"/>
      <protection locked="0"/>
    </xf>
    <xf numFmtId="167" fontId="6" fillId="0" borderId="14" xfId="0" applyNumberFormat="1" applyFont="1" applyFill="1" applyBorder="1" applyAlignment="1" applyProtection="1">
      <alignment horizontal="center" vertical="center"/>
    </xf>
    <xf numFmtId="167" fontId="6" fillId="0" borderId="15" xfId="0" applyNumberFormat="1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>
      <alignment horizontal="left" vertical="center" indent="1" shrinkToFit="1"/>
    </xf>
    <xf numFmtId="0" fontId="4" fillId="3" borderId="9" xfId="0" applyFont="1" applyFill="1" applyBorder="1" applyAlignment="1">
      <alignment horizontal="left" vertical="center" indent="1" shrinkToFit="1"/>
    </xf>
    <xf numFmtId="0" fontId="5" fillId="0" borderId="14" xfId="0" applyFont="1" applyBorder="1" applyAlignment="1">
      <alignment horizontal="left" vertical="center" indent="1" shrinkToFit="1"/>
    </xf>
    <xf numFmtId="0" fontId="5" fillId="0" borderId="12" xfId="0" applyFont="1" applyBorder="1" applyAlignment="1">
      <alignment horizontal="left" vertical="center" indent="1" shrinkToFit="1"/>
    </xf>
    <xf numFmtId="0" fontId="5" fillId="0" borderId="16" xfId="0" applyFont="1" applyBorder="1" applyAlignment="1">
      <alignment horizontal="left" vertical="center" indent="1" shrinkToFit="1"/>
    </xf>
    <xf numFmtId="0" fontId="5" fillId="0" borderId="17" xfId="0" applyFont="1" applyBorder="1" applyAlignment="1">
      <alignment horizontal="left" vertical="center" indent="1" shrinkToFit="1"/>
    </xf>
    <xf numFmtId="0" fontId="5" fillId="0" borderId="3" xfId="0" applyFont="1" applyBorder="1" applyAlignment="1">
      <alignment horizontal="left" vertical="center" indent="1" shrinkToFit="1"/>
    </xf>
    <xf numFmtId="0" fontId="5" fillId="0" borderId="4" xfId="0" applyFont="1" applyBorder="1" applyAlignment="1">
      <alignment horizontal="left" vertical="center" indent="1" shrinkToFit="1"/>
    </xf>
    <xf numFmtId="0" fontId="5" fillId="0" borderId="18" xfId="0" applyFont="1" applyBorder="1" applyAlignment="1">
      <alignment horizontal="left" vertical="center" indent="1" shrinkToFit="1"/>
    </xf>
    <xf numFmtId="0" fontId="5" fillId="0" borderId="19" xfId="0" applyFont="1" applyBorder="1" applyAlignment="1">
      <alignment horizontal="left" vertical="center" indent="1" shrinkToFi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1" xfId="0" applyFont="1" applyFill="1" applyBorder="1" applyAlignment="1" applyProtection="1">
      <alignment horizontal="left" vertical="center" indent="1"/>
    </xf>
    <xf numFmtId="0" fontId="5" fillId="0" borderId="0" xfId="0" applyFont="1" applyFill="1" applyBorder="1" applyAlignment="1" applyProtection="1">
      <alignment horizontal="left" vertical="center" indent="1"/>
    </xf>
    <xf numFmtId="49" fontId="8" fillId="0" borderId="0" xfId="0" applyNumberFormat="1" applyFont="1" applyAlignment="1" applyProtection="1">
      <alignment vertical="center" wrapText="1"/>
    </xf>
    <xf numFmtId="0" fontId="5" fillId="0" borderId="12" xfId="0" applyFont="1" applyFill="1" applyBorder="1" applyAlignment="1" applyProtection="1">
      <alignment horizontal="left" vertical="center" indent="1"/>
    </xf>
    <xf numFmtId="0" fontId="5" fillId="0" borderId="4" xfId="0" applyFont="1" applyFill="1" applyBorder="1" applyAlignment="1" applyProtection="1">
      <alignment horizontal="left" vertical="center" indent="1"/>
    </xf>
    <xf numFmtId="0" fontId="5" fillId="0" borderId="6" xfId="0" applyFont="1" applyFill="1" applyBorder="1" applyAlignment="1" applyProtection="1">
      <alignment horizontal="left" vertical="center" inden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right" inden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0" fontId="14" fillId="0" borderId="0" xfId="0" applyFont="1" applyFill="1" applyBorder="1" applyAlignment="1"/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14" fontId="3" fillId="0" borderId="0" xfId="0" applyNumberFormat="1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14" fontId="17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9" fillId="0" borderId="3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4" fillId="4" borderId="28" xfId="0" applyFont="1" applyFill="1" applyBorder="1" applyAlignment="1" applyProtection="1">
      <alignment horizontal="center"/>
      <protection locked="0"/>
    </xf>
    <xf numFmtId="0" fontId="14" fillId="4" borderId="29" xfId="0" applyFont="1" applyFill="1" applyBorder="1" applyAlignment="1" applyProtection="1">
      <alignment horizontal="center"/>
      <protection locked="0"/>
    </xf>
    <xf numFmtId="0" fontId="14" fillId="4" borderId="30" xfId="0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vertical="center"/>
    </xf>
  </cellXfs>
  <cellStyles count="2">
    <cellStyle name="Standard" xfId="0" builtinId="0"/>
    <cellStyle name="Standard 2" xfId="1" xr:uid="{00000000-0005-0000-0000-000001000000}"/>
  </cellStyles>
  <dxfs count="14">
    <dxf>
      <border>
        <bottom style="thin">
          <color rgb="FFDA0000"/>
        </bottom>
        <vertical/>
        <horizontal/>
      </border>
    </dxf>
    <dxf>
      <border>
        <bottom style="thin">
          <color rgb="FFDA0000"/>
        </bottom>
        <vertical/>
        <horizontal/>
      </border>
    </dxf>
    <dxf>
      <numFmt numFmtId="165" formatCode=";;;"/>
    </dxf>
    <dxf>
      <font>
        <b/>
        <i val="0"/>
        <color rgb="FFDA0000"/>
      </font>
    </dxf>
    <dxf>
      <fill>
        <patternFill>
          <bgColor rgb="FF92D050"/>
        </patternFill>
      </fill>
    </dxf>
    <dxf>
      <numFmt numFmtId="165" formatCode=";;;"/>
    </dxf>
    <dxf>
      <border>
        <bottom style="thin">
          <color rgb="FFDA0000"/>
        </bottom>
        <vertical/>
        <horizontal/>
      </border>
    </dxf>
    <dxf>
      <border>
        <bottom style="thin">
          <color rgb="FFDA0000"/>
        </bottom>
        <vertical/>
        <horizontal/>
      </border>
    </dxf>
    <dxf>
      <font>
        <b/>
        <i val="0"/>
        <color rgb="FFDA0000"/>
      </font>
    </dxf>
    <dxf>
      <font>
        <b/>
        <i val="0"/>
        <color rgb="FFDA0000"/>
      </font>
    </dxf>
    <dxf>
      <font>
        <b/>
        <i val="0"/>
        <color rgb="FFDA0000"/>
      </font>
    </dxf>
    <dxf>
      <font>
        <b/>
        <i val="0"/>
        <color rgb="FFDA0000"/>
      </font>
    </dxf>
    <dxf>
      <numFmt numFmtId="30" formatCode="@"/>
    </dxf>
    <dxf>
      <numFmt numFmtId="30" formatCode="@"/>
    </dxf>
  </dxfs>
  <tableStyles count="0" defaultTableStyle="TableStyleMedium2" defaultPivotStyle="PivotStyleLight16"/>
  <colors>
    <mruColors>
      <color rgb="FFDA0000"/>
      <color rgb="FFFFFFCC"/>
      <color rgb="FFFFFF99"/>
      <color rgb="FFFFF9E7"/>
      <color rgb="FFE7FFE7"/>
      <color rgb="FF00B050"/>
      <color rgb="FF5E913B"/>
      <color rgb="FFF8F8F8"/>
      <color rgb="FFCCFFCC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2EE18-8AAF-4160-B6E1-C239DA8A48C6}">
  <sheetPr codeName="Tabelle4"/>
  <dimension ref="A1:T392"/>
  <sheetViews>
    <sheetView showGridLines="0" showRowColHeaders="0" tabSelected="1" zoomScaleNormal="100" workbookViewId="0">
      <selection activeCell="H12" sqref="H12"/>
    </sheetView>
  </sheetViews>
  <sheetFormatPr baseColWidth="10" defaultColWidth="0" defaultRowHeight="12.75" zeroHeight="1" x14ac:dyDescent="0.2"/>
  <cols>
    <col min="1" max="1" width="9.7109375" style="2" customWidth="1"/>
    <col min="2" max="2" width="11.42578125" style="2" hidden="1" customWidth="1"/>
    <col min="3" max="3" width="8" style="2" customWidth="1"/>
    <col min="4" max="4" width="29.85546875" style="2" customWidth="1"/>
    <col min="5" max="5" width="5.85546875" style="12" customWidth="1"/>
    <col min="6" max="6" width="11.7109375" style="2" customWidth="1"/>
    <col min="7" max="7" width="6.28515625" style="2" customWidth="1"/>
    <col min="8" max="8" width="13.7109375" style="2" customWidth="1"/>
    <col min="9" max="10" width="9.85546875" style="2" customWidth="1"/>
    <col min="11" max="11" width="4.5703125" style="2" customWidth="1"/>
    <col min="12" max="13" width="30.7109375" style="2" customWidth="1"/>
    <col min="14" max="14" width="9.7109375" style="2" customWidth="1"/>
    <col min="15" max="15" width="12.5703125" style="2" hidden="1" customWidth="1"/>
    <col min="16" max="16" width="11" style="2" hidden="1" customWidth="1"/>
    <col min="17" max="17" width="20.85546875" style="2" hidden="1" customWidth="1"/>
    <col min="18" max="18" width="18.85546875" style="2" hidden="1" customWidth="1"/>
    <col min="19" max="19" width="9.85546875" style="2" hidden="1" customWidth="1"/>
    <col min="20" max="16384" width="11.42578125" style="2" hidden="1"/>
  </cols>
  <sheetData>
    <row r="1" spans="2:20" ht="7.5" customHeight="1" thickBot="1" x14ac:dyDescent="0.25"/>
    <row r="2" spans="2:20" ht="30.75" customHeight="1" x14ac:dyDescent="0.45">
      <c r="B2" s="5"/>
      <c r="C2" s="70" t="s">
        <v>11</v>
      </c>
      <c r="D2" s="71"/>
      <c r="E2" s="71"/>
      <c r="F2" s="71"/>
      <c r="G2" s="71"/>
      <c r="H2" s="71"/>
      <c r="I2" s="71"/>
      <c r="J2" s="71"/>
      <c r="K2" s="71"/>
      <c r="L2" s="71"/>
      <c r="M2" s="72"/>
      <c r="N2" s="46"/>
      <c r="O2" s="45" t="s">
        <v>26</v>
      </c>
    </row>
    <row r="3" spans="2:20" ht="21.95" customHeight="1" x14ac:dyDescent="0.35">
      <c r="B3" s="5"/>
      <c r="C3" s="73" t="s">
        <v>12</v>
      </c>
      <c r="D3" s="74"/>
      <c r="E3" s="74"/>
      <c r="F3" s="74"/>
      <c r="G3" s="74"/>
      <c r="H3" s="74"/>
      <c r="I3" s="74"/>
      <c r="J3" s="74"/>
      <c r="K3" s="74"/>
      <c r="L3" s="74"/>
      <c r="M3" s="75"/>
      <c r="N3" s="46"/>
      <c r="O3" s="63">
        <v>45477</v>
      </c>
    </row>
    <row r="4" spans="2:20" ht="21.95" customHeight="1" thickBot="1" x14ac:dyDescent="0.4">
      <c r="B4" s="5"/>
      <c r="C4" s="76" t="s">
        <v>13</v>
      </c>
      <c r="D4" s="77"/>
      <c r="E4" s="77"/>
      <c r="F4" s="77"/>
      <c r="G4" s="77"/>
      <c r="H4" s="77"/>
      <c r="I4" s="77"/>
      <c r="J4" s="77"/>
      <c r="K4" s="77"/>
      <c r="L4" s="77"/>
      <c r="M4" s="78"/>
      <c r="N4" s="46"/>
    </row>
    <row r="5" spans="2:20" ht="10.5" customHeight="1" x14ac:dyDescent="0.5">
      <c r="B5" s="5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46"/>
    </row>
    <row r="6" spans="2:20" ht="19.5" customHeight="1" x14ac:dyDescent="0.5">
      <c r="B6" s="5"/>
      <c r="C6" s="53"/>
      <c r="D6" s="64" t="s">
        <v>17</v>
      </c>
      <c r="E6" s="59" t="s">
        <v>19</v>
      </c>
      <c r="F6" s="57">
        <v>45527</v>
      </c>
      <c r="G6" s="56" t="s">
        <v>20</v>
      </c>
      <c r="H6" s="57">
        <v>45634</v>
      </c>
      <c r="I6" s="55"/>
      <c r="J6" s="55"/>
      <c r="K6" s="55"/>
      <c r="L6" s="55"/>
      <c r="M6" s="55"/>
      <c r="N6" s="46"/>
    </row>
    <row r="7" spans="2:20" ht="24" customHeight="1" thickBot="1" x14ac:dyDescent="0.55000000000000004">
      <c r="B7" s="5"/>
      <c r="C7" s="53"/>
      <c r="D7" s="65" t="s">
        <v>18</v>
      </c>
      <c r="E7" s="66" t="s">
        <v>19</v>
      </c>
      <c r="F7" s="67">
        <v>45658</v>
      </c>
      <c r="G7" s="68" t="s">
        <v>20</v>
      </c>
      <c r="H7" s="67">
        <v>45753</v>
      </c>
      <c r="I7" s="55"/>
      <c r="J7" s="55"/>
      <c r="K7" s="55"/>
      <c r="L7" s="55"/>
      <c r="M7" s="55"/>
      <c r="N7" s="46"/>
    </row>
    <row r="8" spans="2:20" ht="27" customHeight="1" thickBot="1" x14ac:dyDescent="0.55000000000000004">
      <c r="B8" s="5"/>
      <c r="C8" s="53"/>
      <c r="D8" s="54" t="s">
        <v>14</v>
      </c>
      <c r="E8" s="79" t="s">
        <v>33</v>
      </c>
      <c r="F8" s="80"/>
      <c r="G8" s="80"/>
      <c r="H8" s="81"/>
      <c r="J8" s="58"/>
      <c r="K8" s="58"/>
      <c r="M8" s="53"/>
      <c r="N8" s="46"/>
    </row>
    <row r="9" spans="2:20" ht="18.75" customHeight="1" x14ac:dyDescent="0.2">
      <c r="E9" s="82" t="s">
        <v>16</v>
      </c>
      <c r="F9" s="82"/>
      <c r="G9" s="82"/>
      <c r="H9" s="82"/>
      <c r="I9" s="82"/>
      <c r="J9" s="82"/>
      <c r="K9" s="82"/>
      <c r="L9" s="82"/>
      <c r="M9" s="82"/>
    </row>
    <row r="10" spans="2:20" ht="19.5" customHeight="1" thickBot="1" x14ac:dyDescent="0.45">
      <c r="C10" s="1" t="s">
        <v>9</v>
      </c>
      <c r="F10" s="1" t="s">
        <v>10</v>
      </c>
      <c r="G10" s="1"/>
      <c r="H10" s="69" t="s">
        <v>23</v>
      </c>
      <c r="I10" s="69"/>
      <c r="J10" s="1"/>
      <c r="K10" s="1"/>
      <c r="L10" s="10"/>
      <c r="M10" s="10"/>
      <c r="T10" s="60" t="s">
        <v>22</v>
      </c>
    </row>
    <row r="11" spans="2:20" ht="21" customHeight="1" thickTop="1" x14ac:dyDescent="0.2">
      <c r="B11" s="4">
        <f>MAX($B$12:$B$25)</f>
        <v>1</v>
      </c>
      <c r="C11" s="13" t="s">
        <v>0</v>
      </c>
      <c r="D11" s="18" t="s">
        <v>8</v>
      </c>
      <c r="E11" s="3"/>
      <c r="F11" s="17" t="s">
        <v>0</v>
      </c>
      <c r="G11" s="26" t="s">
        <v>5</v>
      </c>
      <c r="H11" s="26" t="s">
        <v>2</v>
      </c>
      <c r="I11" s="26" t="s">
        <v>1</v>
      </c>
      <c r="J11" s="26" t="s">
        <v>6</v>
      </c>
      <c r="K11" s="26" t="s">
        <v>7</v>
      </c>
      <c r="L11" s="35" t="s">
        <v>3</v>
      </c>
      <c r="M11" s="36" t="s">
        <v>4</v>
      </c>
      <c r="O11" s="60" t="s">
        <v>15</v>
      </c>
      <c r="P11" s="62" t="s">
        <v>24</v>
      </c>
      <c r="S11" s="60" t="s">
        <v>21</v>
      </c>
      <c r="T11" s="61">
        <f>MAX(T12:T193)</f>
        <v>0</v>
      </c>
    </row>
    <row r="12" spans="2:20" ht="15.95" customHeight="1" x14ac:dyDescent="0.2">
      <c r="B12" s="4">
        <f>COUNTIF($D$12:$D$25,$D12)</f>
        <v>1</v>
      </c>
      <c r="C12" s="14">
        <v>1</v>
      </c>
      <c r="D12" s="50" t="s">
        <v>27</v>
      </c>
      <c r="E12" s="11"/>
      <c r="F12" s="8">
        <v>1</v>
      </c>
      <c r="G12" s="33" t="str">
        <f>IF($H12="","",$H12)</f>
        <v/>
      </c>
      <c r="H12" s="28"/>
      <c r="I12" s="29"/>
      <c r="J12" s="27"/>
      <c r="K12" s="27"/>
      <c r="L12" s="37" t="s">
        <v>27</v>
      </c>
      <c r="M12" s="38" t="s">
        <v>36</v>
      </c>
      <c r="O12" s="45">
        <f>IFERROR(MATCH($E$8,$D$12:$D$25,0),0)</f>
        <v>7</v>
      </c>
      <c r="P12" s="45">
        <f>$P$15*($P$15-1)</f>
        <v>90</v>
      </c>
      <c r="Q12" s="2" t="str">
        <f>$L12&amp;$M12</f>
        <v>TTC MellenTSV Starnen II</v>
      </c>
      <c r="R12" s="2" t="str">
        <f>$M12&amp;$L12</f>
        <v>TSV Starnen IITTC Mellen</v>
      </c>
      <c r="S12" s="45">
        <f>IF($Q12="",0,COUNTIF($Q$12:$Q12,$R12))</f>
        <v>0</v>
      </c>
      <c r="T12" s="45">
        <f>IF(AND($H12&lt;&gt;"",OR(AND($S12=0,$F$6&lt;&gt;"",$H$6&lt;&gt;"",OR($H12&lt;$F$6,$H12&gt;$H$6)),AND($S12=1,$F$7&lt;&gt;"",$H$7&lt;&gt;"",OR($H12&lt;$F$7,$H12&gt;$H$7)))),1,0)</f>
        <v>0</v>
      </c>
    </row>
    <row r="13" spans="2:20" ht="15.95" customHeight="1" x14ac:dyDescent="0.2">
      <c r="B13" s="4">
        <f t="shared" ref="B13:B25" si="0">COUNTIF($D$12:$D$25,$D13)</f>
        <v>1</v>
      </c>
      <c r="C13" s="15">
        <v>2</v>
      </c>
      <c r="D13" s="51" t="s">
        <v>28</v>
      </c>
      <c r="E13" s="11"/>
      <c r="F13" s="6">
        <v>2</v>
      </c>
      <c r="G13" s="33" t="str">
        <f t="shared" ref="G13:G76" si="1">IF($H13="","",$H13)</f>
        <v/>
      </c>
      <c r="H13" s="28"/>
      <c r="I13" s="29"/>
      <c r="J13" s="27"/>
      <c r="K13" s="27"/>
      <c r="L13" s="39" t="s">
        <v>35</v>
      </c>
      <c r="M13" s="40" t="s">
        <v>28</v>
      </c>
      <c r="Q13" s="2" t="str">
        <f t="shared" ref="Q13:Q76" si="2">$L13&amp;$M13</f>
        <v>SV BaldorfTTC Rot-Weiß Essen II</v>
      </c>
      <c r="R13" s="2" t="str">
        <f t="shared" ref="R13:R76" si="3">$M13&amp;$L13</f>
        <v>TTC Rot-Weiß Essen IISV Baldorf</v>
      </c>
      <c r="S13" s="45">
        <f>IF($Q13="",0,COUNTIF($Q$12:$Q13,$R13))</f>
        <v>0</v>
      </c>
      <c r="T13" s="45">
        <f t="shared" ref="T13:T76" si="4">IF(AND($H13&lt;&gt;"",OR(AND($S13=0,$F$6&lt;&gt;"",$H$6&lt;&gt;"",OR($H13&lt;$F$6,$H13&gt;$H$6)),AND($S13=1,$F$7&lt;&gt;"",$H$7&lt;&gt;"",OR($H13&lt;$F$7,$H13&gt;$H$7)))),1,0)</f>
        <v>0</v>
      </c>
    </row>
    <row r="14" spans="2:20" ht="15.95" customHeight="1" x14ac:dyDescent="0.2">
      <c r="B14" s="4">
        <f t="shared" si="0"/>
        <v>1</v>
      </c>
      <c r="C14" s="15">
        <v>3</v>
      </c>
      <c r="D14" s="51" t="s">
        <v>29</v>
      </c>
      <c r="E14" s="11"/>
      <c r="F14" s="6">
        <v>3</v>
      </c>
      <c r="G14" s="33" t="str">
        <f t="shared" si="1"/>
        <v/>
      </c>
      <c r="H14" s="28"/>
      <c r="I14" s="29"/>
      <c r="J14" s="27"/>
      <c r="K14" s="27"/>
      <c r="L14" s="39" t="s">
        <v>29</v>
      </c>
      <c r="M14" s="40" t="s">
        <v>34</v>
      </c>
      <c r="P14" s="60" t="s">
        <v>25</v>
      </c>
      <c r="Q14" s="2" t="str">
        <f t="shared" si="2"/>
        <v>VfL WildenSV Arminia Köln III</v>
      </c>
      <c r="R14" s="2" t="str">
        <f t="shared" si="3"/>
        <v>SV Arminia Köln IIIVfL Wilden</v>
      </c>
      <c r="S14" s="45">
        <f>IF($Q14="",0,COUNTIF($Q$12:$Q14,$R14))</f>
        <v>0</v>
      </c>
      <c r="T14" s="45">
        <f t="shared" si="4"/>
        <v>0</v>
      </c>
    </row>
    <row r="15" spans="2:20" ht="15.95" customHeight="1" x14ac:dyDescent="0.2">
      <c r="B15" s="4">
        <f t="shared" si="0"/>
        <v>1</v>
      </c>
      <c r="C15" s="15">
        <v>4</v>
      </c>
      <c r="D15" s="51" t="s">
        <v>30</v>
      </c>
      <c r="E15" s="11"/>
      <c r="F15" s="6">
        <v>4</v>
      </c>
      <c r="G15" s="33" t="str">
        <f t="shared" si="1"/>
        <v/>
      </c>
      <c r="H15" s="28"/>
      <c r="I15" s="29"/>
      <c r="J15" s="27"/>
      <c r="K15" s="27"/>
      <c r="L15" s="39" t="s">
        <v>33</v>
      </c>
      <c r="M15" s="40" t="s">
        <v>30</v>
      </c>
      <c r="P15" s="45">
        <f>SUMPRODUCT(($D$12:$D$25&lt;&gt;"")*1)</f>
        <v>10</v>
      </c>
      <c r="Q15" s="2" t="str">
        <f t="shared" si="2"/>
        <v>SG ObermundeRSV Peene</v>
      </c>
      <c r="R15" s="2" t="str">
        <f t="shared" si="3"/>
        <v>RSV PeeneSG Obermunde</v>
      </c>
      <c r="S15" s="45">
        <f>IF($Q15="",0,COUNTIF($Q$12:$Q15,$R15))</f>
        <v>0</v>
      </c>
      <c r="T15" s="45">
        <f t="shared" si="4"/>
        <v>0</v>
      </c>
    </row>
    <row r="16" spans="2:20" ht="15.95" customHeight="1" x14ac:dyDescent="0.2">
      <c r="B16" s="4">
        <f t="shared" si="0"/>
        <v>1</v>
      </c>
      <c r="C16" s="15">
        <v>5</v>
      </c>
      <c r="D16" s="51" t="s">
        <v>31</v>
      </c>
      <c r="E16" s="11"/>
      <c r="F16" s="6">
        <v>5</v>
      </c>
      <c r="G16" s="33" t="str">
        <f t="shared" si="1"/>
        <v/>
      </c>
      <c r="H16" s="28"/>
      <c r="I16" s="29"/>
      <c r="J16" s="27"/>
      <c r="K16" s="27"/>
      <c r="L16" s="39" t="s">
        <v>31</v>
      </c>
      <c r="M16" s="40" t="s">
        <v>32</v>
      </c>
      <c r="Q16" s="2" t="str">
        <f t="shared" si="2"/>
        <v>SV WaldauTSV Breitau</v>
      </c>
      <c r="R16" s="2" t="str">
        <f t="shared" si="3"/>
        <v>TSV BreitauSV Waldau</v>
      </c>
      <c r="S16" s="45">
        <f>IF($Q16="",0,COUNTIF($Q$12:$Q16,$R16))</f>
        <v>0</v>
      </c>
      <c r="T16" s="45">
        <f t="shared" si="4"/>
        <v>0</v>
      </c>
    </row>
    <row r="17" spans="2:20" ht="15.95" customHeight="1" x14ac:dyDescent="0.2">
      <c r="B17" s="4">
        <f t="shared" si="0"/>
        <v>1</v>
      </c>
      <c r="C17" s="15">
        <v>6</v>
      </c>
      <c r="D17" s="51" t="s">
        <v>32</v>
      </c>
      <c r="E17" s="11"/>
      <c r="F17" s="6">
        <v>6</v>
      </c>
      <c r="G17" s="33" t="str">
        <f t="shared" si="1"/>
        <v/>
      </c>
      <c r="H17" s="28"/>
      <c r="I17" s="29"/>
      <c r="J17" s="27"/>
      <c r="K17" s="27"/>
      <c r="L17" s="39" t="s">
        <v>35</v>
      </c>
      <c r="M17" s="40" t="s">
        <v>27</v>
      </c>
      <c r="Q17" s="2" t="str">
        <f t="shared" si="2"/>
        <v>SV BaldorfTTC Mellen</v>
      </c>
      <c r="R17" s="2" t="str">
        <f t="shared" si="3"/>
        <v>TTC MellenSV Baldorf</v>
      </c>
      <c r="S17" s="45">
        <f>IF($Q17="",0,COUNTIF($Q$12:$Q17,$R17))</f>
        <v>0</v>
      </c>
      <c r="T17" s="45">
        <f t="shared" si="4"/>
        <v>0</v>
      </c>
    </row>
    <row r="18" spans="2:20" ht="15.95" customHeight="1" x14ac:dyDescent="0.2">
      <c r="B18" s="4">
        <f t="shared" si="0"/>
        <v>1</v>
      </c>
      <c r="C18" s="15">
        <v>7</v>
      </c>
      <c r="D18" s="51" t="s">
        <v>33</v>
      </c>
      <c r="E18" s="11"/>
      <c r="F18" s="6">
        <v>7</v>
      </c>
      <c r="G18" s="33" t="str">
        <f t="shared" si="1"/>
        <v/>
      </c>
      <c r="H18" s="28"/>
      <c r="I18" s="29"/>
      <c r="J18" s="27"/>
      <c r="K18" s="27"/>
      <c r="L18" s="39" t="s">
        <v>34</v>
      </c>
      <c r="M18" s="40" t="s">
        <v>36</v>
      </c>
      <c r="Q18" s="2" t="str">
        <f t="shared" si="2"/>
        <v>SV Arminia Köln IIITSV Starnen II</v>
      </c>
      <c r="R18" s="2" t="str">
        <f t="shared" si="3"/>
        <v>TSV Starnen IISV Arminia Köln III</v>
      </c>
      <c r="S18" s="45">
        <f>IF($Q18="",0,COUNTIF($Q$12:$Q18,$R18))</f>
        <v>0</v>
      </c>
      <c r="T18" s="45">
        <f t="shared" si="4"/>
        <v>0</v>
      </c>
    </row>
    <row r="19" spans="2:20" ht="15.95" customHeight="1" x14ac:dyDescent="0.2">
      <c r="B19" s="4">
        <f t="shared" si="0"/>
        <v>1</v>
      </c>
      <c r="C19" s="15">
        <v>8</v>
      </c>
      <c r="D19" s="51" t="s">
        <v>34</v>
      </c>
      <c r="E19" s="11"/>
      <c r="F19" s="6">
        <v>8</v>
      </c>
      <c r="G19" s="33" t="str">
        <f t="shared" si="1"/>
        <v/>
      </c>
      <c r="H19" s="28"/>
      <c r="I19" s="29"/>
      <c r="J19" s="27"/>
      <c r="K19" s="27"/>
      <c r="L19" s="39" t="s">
        <v>28</v>
      </c>
      <c r="M19" s="40" t="s">
        <v>33</v>
      </c>
      <c r="Q19" s="2" t="str">
        <f t="shared" si="2"/>
        <v>TTC Rot-Weiß Essen IISG Obermunde</v>
      </c>
      <c r="R19" s="2" t="str">
        <f t="shared" si="3"/>
        <v>SG ObermundeTTC Rot-Weiß Essen II</v>
      </c>
      <c r="S19" s="45">
        <f>IF($Q19="",0,COUNTIF($Q$12:$Q19,$R19))</f>
        <v>0</v>
      </c>
      <c r="T19" s="45">
        <f t="shared" si="4"/>
        <v>0</v>
      </c>
    </row>
    <row r="20" spans="2:20" ht="15.95" customHeight="1" x14ac:dyDescent="0.2">
      <c r="B20" s="4">
        <f t="shared" si="0"/>
        <v>1</v>
      </c>
      <c r="C20" s="15">
        <v>9</v>
      </c>
      <c r="D20" s="51" t="s">
        <v>35</v>
      </c>
      <c r="E20" s="11"/>
      <c r="F20" s="6">
        <v>9</v>
      </c>
      <c r="G20" s="33" t="str">
        <f t="shared" si="1"/>
        <v/>
      </c>
      <c r="H20" s="28"/>
      <c r="I20" s="29"/>
      <c r="J20" s="27"/>
      <c r="K20" s="27"/>
      <c r="L20" s="39" t="s">
        <v>32</v>
      </c>
      <c r="M20" s="40" t="s">
        <v>29</v>
      </c>
      <c r="Q20" s="2" t="str">
        <f t="shared" si="2"/>
        <v>TSV BreitauVfL Wilden</v>
      </c>
      <c r="R20" s="2" t="str">
        <f t="shared" si="3"/>
        <v>VfL WildenTSV Breitau</v>
      </c>
      <c r="S20" s="45">
        <f>IF($Q20="",0,COUNTIF($Q$12:$Q20,$R20))</f>
        <v>0</v>
      </c>
      <c r="T20" s="45">
        <f t="shared" si="4"/>
        <v>0</v>
      </c>
    </row>
    <row r="21" spans="2:20" ht="15.95" customHeight="1" x14ac:dyDescent="0.2">
      <c r="B21" s="4">
        <f t="shared" si="0"/>
        <v>1</v>
      </c>
      <c r="C21" s="15">
        <v>10</v>
      </c>
      <c r="D21" s="51" t="s">
        <v>36</v>
      </c>
      <c r="E21" s="4"/>
      <c r="F21" s="6">
        <v>10</v>
      </c>
      <c r="G21" s="33" t="str">
        <f t="shared" si="1"/>
        <v/>
      </c>
      <c r="H21" s="28"/>
      <c r="I21" s="29"/>
      <c r="J21" s="27"/>
      <c r="K21" s="27"/>
      <c r="L21" s="39" t="s">
        <v>30</v>
      </c>
      <c r="M21" s="40" t="s">
        <v>31</v>
      </c>
      <c r="Q21" s="2" t="str">
        <f t="shared" si="2"/>
        <v>RSV PeeneSV Waldau</v>
      </c>
      <c r="R21" s="2" t="str">
        <f t="shared" si="3"/>
        <v>SV WaldauRSV Peene</v>
      </c>
      <c r="S21" s="45">
        <f>IF($Q21="",0,COUNTIF($Q$12:$Q21,$R21))</f>
        <v>0</v>
      </c>
      <c r="T21" s="45">
        <f t="shared" si="4"/>
        <v>0</v>
      </c>
    </row>
    <row r="22" spans="2:20" ht="15.95" customHeight="1" x14ac:dyDescent="0.2">
      <c r="B22" s="4">
        <f t="shared" si="0"/>
        <v>0</v>
      </c>
      <c r="C22" s="15">
        <v>11</v>
      </c>
      <c r="D22" s="51"/>
      <c r="E22" s="4"/>
      <c r="F22" s="6">
        <v>11</v>
      </c>
      <c r="G22" s="33" t="str">
        <f t="shared" si="1"/>
        <v/>
      </c>
      <c r="H22" s="28"/>
      <c r="I22" s="29"/>
      <c r="J22" s="27"/>
      <c r="K22" s="27"/>
      <c r="L22" s="39" t="s">
        <v>27</v>
      </c>
      <c r="M22" s="40" t="s">
        <v>34</v>
      </c>
      <c r="Q22" s="2" t="str">
        <f t="shared" si="2"/>
        <v>TTC MellenSV Arminia Köln III</v>
      </c>
      <c r="R22" s="2" t="str">
        <f t="shared" si="3"/>
        <v>SV Arminia Köln IIITTC Mellen</v>
      </c>
      <c r="S22" s="45">
        <f>IF($Q22="",0,COUNTIF($Q$12:$Q22,$R22))</f>
        <v>0</v>
      </c>
      <c r="T22" s="45">
        <f t="shared" si="4"/>
        <v>0</v>
      </c>
    </row>
    <row r="23" spans="2:20" ht="15.95" customHeight="1" x14ac:dyDescent="0.2">
      <c r="B23" s="4">
        <f t="shared" si="0"/>
        <v>0</v>
      </c>
      <c r="C23" s="15">
        <v>12</v>
      </c>
      <c r="D23" s="51"/>
      <c r="E23" s="4"/>
      <c r="F23" s="6">
        <v>12</v>
      </c>
      <c r="G23" s="33" t="str">
        <f t="shared" si="1"/>
        <v/>
      </c>
      <c r="H23" s="28"/>
      <c r="I23" s="29"/>
      <c r="J23" s="27"/>
      <c r="K23" s="27"/>
      <c r="L23" s="39" t="s">
        <v>33</v>
      </c>
      <c r="M23" s="40" t="s">
        <v>35</v>
      </c>
      <c r="Q23" s="2" t="str">
        <f t="shared" si="2"/>
        <v>SG ObermundeSV Baldorf</v>
      </c>
      <c r="R23" s="2" t="str">
        <f t="shared" si="3"/>
        <v>SV BaldorfSG Obermunde</v>
      </c>
      <c r="S23" s="45">
        <f>IF($Q23="",0,COUNTIF($Q$12:$Q23,$R23))</f>
        <v>0</v>
      </c>
      <c r="T23" s="45">
        <f t="shared" si="4"/>
        <v>0</v>
      </c>
    </row>
    <row r="24" spans="2:20" ht="15.95" customHeight="1" x14ac:dyDescent="0.2">
      <c r="B24" s="4">
        <f t="shared" si="0"/>
        <v>0</v>
      </c>
      <c r="C24" s="15">
        <v>13</v>
      </c>
      <c r="D24" s="51"/>
      <c r="E24" s="4"/>
      <c r="F24" s="6">
        <v>13</v>
      </c>
      <c r="G24" s="33" t="str">
        <f t="shared" si="1"/>
        <v/>
      </c>
      <c r="H24" s="28"/>
      <c r="I24" s="29"/>
      <c r="J24" s="27"/>
      <c r="K24" s="27"/>
      <c r="L24" s="39" t="s">
        <v>36</v>
      </c>
      <c r="M24" s="40" t="s">
        <v>32</v>
      </c>
      <c r="Q24" s="2" t="str">
        <f t="shared" si="2"/>
        <v>TSV Starnen IITSV Breitau</v>
      </c>
      <c r="R24" s="2" t="str">
        <f t="shared" si="3"/>
        <v>TSV BreitauTSV Starnen II</v>
      </c>
      <c r="S24" s="45">
        <f>IF($Q24="",0,COUNTIF($Q$12:$Q24,$R24))</f>
        <v>0</v>
      </c>
      <c r="T24" s="45">
        <f t="shared" si="4"/>
        <v>0</v>
      </c>
    </row>
    <row r="25" spans="2:20" ht="15.95" customHeight="1" thickBot="1" x14ac:dyDescent="0.25">
      <c r="B25" s="4">
        <f t="shared" si="0"/>
        <v>0</v>
      </c>
      <c r="C25" s="16">
        <v>14</v>
      </c>
      <c r="D25" s="52"/>
      <c r="E25" s="4"/>
      <c r="F25" s="6">
        <v>14</v>
      </c>
      <c r="G25" s="33" t="str">
        <f t="shared" si="1"/>
        <v/>
      </c>
      <c r="H25" s="28"/>
      <c r="I25" s="29"/>
      <c r="J25" s="27"/>
      <c r="K25" s="27"/>
      <c r="L25" s="39" t="s">
        <v>31</v>
      </c>
      <c r="M25" s="40" t="s">
        <v>28</v>
      </c>
      <c r="Q25" s="2" t="str">
        <f t="shared" si="2"/>
        <v>SV WaldauTTC Rot-Weiß Essen II</v>
      </c>
      <c r="R25" s="2" t="str">
        <f t="shared" si="3"/>
        <v>TTC Rot-Weiß Essen IISV Waldau</v>
      </c>
      <c r="S25" s="45">
        <f>IF($Q25="",0,COUNTIF($Q$12:$Q25,$R25))</f>
        <v>0</v>
      </c>
      <c r="T25" s="45">
        <f t="shared" si="4"/>
        <v>0</v>
      </c>
    </row>
    <row r="26" spans="2:20" ht="15.95" customHeight="1" thickTop="1" x14ac:dyDescent="0.2">
      <c r="B26" s="4"/>
      <c r="C26" s="24"/>
      <c r="D26" s="47"/>
      <c r="E26" s="4"/>
      <c r="F26" s="6">
        <v>15</v>
      </c>
      <c r="G26" s="33" t="str">
        <f t="shared" si="1"/>
        <v/>
      </c>
      <c r="H26" s="28"/>
      <c r="I26" s="29"/>
      <c r="J26" s="27"/>
      <c r="K26" s="27"/>
      <c r="L26" s="39" t="s">
        <v>29</v>
      </c>
      <c r="M26" s="40" t="s">
        <v>30</v>
      </c>
      <c r="Q26" s="2" t="str">
        <f t="shared" si="2"/>
        <v>VfL WildenRSV Peene</v>
      </c>
      <c r="R26" s="2" t="str">
        <f t="shared" si="3"/>
        <v>RSV PeeneVfL Wilden</v>
      </c>
      <c r="S26" s="45">
        <f>IF($Q26="",0,COUNTIF($Q$12:$Q26,$R26))</f>
        <v>0</v>
      </c>
      <c r="T26" s="45">
        <f t="shared" si="4"/>
        <v>0</v>
      </c>
    </row>
    <row r="27" spans="2:20" ht="15.95" customHeight="1" x14ac:dyDescent="0.2">
      <c r="B27" s="4"/>
      <c r="C27" s="25"/>
      <c r="D27" s="48"/>
      <c r="E27" s="4"/>
      <c r="F27" s="6">
        <v>16</v>
      </c>
      <c r="G27" s="33" t="str">
        <f t="shared" si="1"/>
        <v/>
      </c>
      <c r="H27" s="28"/>
      <c r="I27" s="29"/>
      <c r="J27" s="27"/>
      <c r="K27" s="27"/>
      <c r="L27" s="39" t="s">
        <v>33</v>
      </c>
      <c r="M27" s="40" t="s">
        <v>27</v>
      </c>
      <c r="Q27" s="2" t="str">
        <f t="shared" si="2"/>
        <v>SG ObermundeTTC Mellen</v>
      </c>
      <c r="R27" s="2" t="str">
        <f t="shared" si="3"/>
        <v>TTC MellenSG Obermunde</v>
      </c>
      <c r="S27" s="45">
        <f>IF($Q27="",0,COUNTIF($Q$12:$Q27,$R27))</f>
        <v>0</v>
      </c>
      <c r="T27" s="45">
        <f t="shared" si="4"/>
        <v>0</v>
      </c>
    </row>
    <row r="28" spans="2:20" ht="15.95" customHeight="1" x14ac:dyDescent="0.2">
      <c r="B28" s="4"/>
      <c r="C28" s="25"/>
      <c r="D28" s="48"/>
      <c r="E28" s="4"/>
      <c r="F28" s="6">
        <v>17</v>
      </c>
      <c r="G28" s="33" t="str">
        <f t="shared" si="1"/>
        <v/>
      </c>
      <c r="H28" s="28"/>
      <c r="I28" s="29"/>
      <c r="J28" s="27"/>
      <c r="K28" s="27"/>
      <c r="L28" s="39" t="s">
        <v>32</v>
      </c>
      <c r="M28" s="40" t="s">
        <v>34</v>
      </c>
      <c r="Q28" s="2" t="str">
        <f t="shared" si="2"/>
        <v>TSV BreitauSV Arminia Köln III</v>
      </c>
      <c r="R28" s="2" t="str">
        <f t="shared" si="3"/>
        <v>SV Arminia Köln IIITSV Breitau</v>
      </c>
      <c r="S28" s="45">
        <f>IF($Q28="",0,COUNTIF($Q$12:$Q28,$R28))</f>
        <v>0</v>
      </c>
      <c r="T28" s="45">
        <f t="shared" si="4"/>
        <v>0</v>
      </c>
    </row>
    <row r="29" spans="2:20" ht="15.95" customHeight="1" x14ac:dyDescent="0.2">
      <c r="B29" s="4"/>
      <c r="C29" s="25"/>
      <c r="D29" s="48"/>
      <c r="E29" s="4"/>
      <c r="F29" s="6">
        <v>18</v>
      </c>
      <c r="G29" s="33" t="str">
        <f t="shared" si="1"/>
        <v/>
      </c>
      <c r="H29" s="28"/>
      <c r="I29" s="29"/>
      <c r="J29" s="27"/>
      <c r="K29" s="27"/>
      <c r="L29" s="39" t="s">
        <v>35</v>
      </c>
      <c r="M29" s="40" t="s">
        <v>31</v>
      </c>
      <c r="Q29" s="2" t="str">
        <f t="shared" si="2"/>
        <v>SV BaldorfSV Waldau</v>
      </c>
      <c r="R29" s="2" t="str">
        <f t="shared" si="3"/>
        <v>SV WaldauSV Baldorf</v>
      </c>
      <c r="S29" s="45">
        <f>IF($Q29="",0,COUNTIF($Q$12:$Q29,$R29))</f>
        <v>0</v>
      </c>
      <c r="T29" s="45">
        <f t="shared" si="4"/>
        <v>0</v>
      </c>
    </row>
    <row r="30" spans="2:20" ht="15.95" customHeight="1" x14ac:dyDescent="0.2">
      <c r="B30" s="4"/>
      <c r="C30" s="25"/>
      <c r="D30" s="48"/>
      <c r="E30" s="4"/>
      <c r="F30" s="6">
        <v>19</v>
      </c>
      <c r="G30" s="33" t="str">
        <f t="shared" si="1"/>
        <v/>
      </c>
      <c r="H30" s="28"/>
      <c r="I30" s="29"/>
      <c r="J30" s="27"/>
      <c r="K30" s="27"/>
      <c r="L30" s="39" t="s">
        <v>30</v>
      </c>
      <c r="M30" s="40" t="s">
        <v>36</v>
      </c>
      <c r="Q30" s="2" t="str">
        <f t="shared" si="2"/>
        <v>RSV PeeneTSV Starnen II</v>
      </c>
      <c r="R30" s="2" t="str">
        <f t="shared" si="3"/>
        <v>TSV Starnen IIRSV Peene</v>
      </c>
      <c r="S30" s="45">
        <f>IF($Q30="",0,COUNTIF($Q$12:$Q30,$R30))</f>
        <v>0</v>
      </c>
      <c r="T30" s="45">
        <f t="shared" si="4"/>
        <v>0</v>
      </c>
    </row>
    <row r="31" spans="2:20" ht="15.95" customHeight="1" x14ac:dyDescent="0.2">
      <c r="B31" s="4"/>
      <c r="C31" s="25"/>
      <c r="D31" s="48"/>
      <c r="E31" s="4"/>
      <c r="F31" s="6">
        <v>20</v>
      </c>
      <c r="G31" s="33" t="str">
        <f t="shared" si="1"/>
        <v/>
      </c>
      <c r="H31" s="28"/>
      <c r="I31" s="29"/>
      <c r="J31" s="27"/>
      <c r="K31" s="27"/>
      <c r="L31" s="39" t="s">
        <v>28</v>
      </c>
      <c r="M31" s="40" t="s">
        <v>29</v>
      </c>
      <c r="Q31" s="2" t="str">
        <f t="shared" si="2"/>
        <v>TTC Rot-Weiß Essen IIVfL Wilden</v>
      </c>
      <c r="R31" s="2" t="str">
        <f t="shared" si="3"/>
        <v>VfL WildenTTC Rot-Weiß Essen II</v>
      </c>
      <c r="S31" s="45">
        <f>IF($Q31="",0,COUNTIF($Q$12:$Q31,$R31))</f>
        <v>0</v>
      </c>
      <c r="T31" s="45">
        <f t="shared" si="4"/>
        <v>0</v>
      </c>
    </row>
    <row r="32" spans="2:20" ht="15.95" customHeight="1" x14ac:dyDescent="0.2">
      <c r="C32" s="9"/>
      <c r="D32" s="49"/>
      <c r="E32" s="4"/>
      <c r="F32" s="6">
        <v>21</v>
      </c>
      <c r="G32" s="33" t="str">
        <f t="shared" si="1"/>
        <v/>
      </c>
      <c r="H32" s="28"/>
      <c r="I32" s="29"/>
      <c r="J32" s="27"/>
      <c r="K32" s="27"/>
      <c r="L32" s="39" t="s">
        <v>27</v>
      </c>
      <c r="M32" s="40" t="s">
        <v>32</v>
      </c>
      <c r="Q32" s="2" t="str">
        <f t="shared" si="2"/>
        <v>TTC MellenTSV Breitau</v>
      </c>
      <c r="R32" s="2" t="str">
        <f t="shared" si="3"/>
        <v>TSV BreitauTTC Mellen</v>
      </c>
      <c r="S32" s="45">
        <f>IF($Q32="",0,COUNTIF($Q$12:$Q32,$R32))</f>
        <v>0</v>
      </c>
      <c r="T32" s="45">
        <f t="shared" si="4"/>
        <v>0</v>
      </c>
    </row>
    <row r="33" spans="3:20" ht="15.95" customHeight="1" x14ac:dyDescent="0.2">
      <c r="C33" s="9"/>
      <c r="D33" s="49"/>
      <c r="E33" s="4"/>
      <c r="F33" s="6">
        <v>22</v>
      </c>
      <c r="G33" s="33" t="str">
        <f t="shared" si="1"/>
        <v/>
      </c>
      <c r="H33" s="28"/>
      <c r="I33" s="29"/>
      <c r="J33" s="27"/>
      <c r="K33" s="27"/>
      <c r="L33" s="39" t="s">
        <v>31</v>
      </c>
      <c r="M33" s="40" t="s">
        <v>33</v>
      </c>
      <c r="Q33" s="2" t="str">
        <f t="shared" si="2"/>
        <v>SV WaldauSG Obermunde</v>
      </c>
      <c r="R33" s="2" t="str">
        <f t="shared" si="3"/>
        <v>SG ObermundeSV Waldau</v>
      </c>
      <c r="S33" s="45">
        <f>IF($Q33="",0,COUNTIF($Q$12:$Q33,$R33))</f>
        <v>0</v>
      </c>
      <c r="T33" s="45">
        <f t="shared" si="4"/>
        <v>0</v>
      </c>
    </row>
    <row r="34" spans="3:20" ht="15.95" customHeight="1" x14ac:dyDescent="0.2">
      <c r="C34" s="9"/>
      <c r="D34" s="49"/>
      <c r="E34" s="4"/>
      <c r="F34" s="6">
        <v>23</v>
      </c>
      <c r="G34" s="33" t="str">
        <f t="shared" si="1"/>
        <v/>
      </c>
      <c r="H34" s="28"/>
      <c r="I34" s="29"/>
      <c r="J34" s="27"/>
      <c r="K34" s="27"/>
      <c r="L34" s="39" t="s">
        <v>34</v>
      </c>
      <c r="M34" s="40" t="s">
        <v>30</v>
      </c>
      <c r="Q34" s="2" t="str">
        <f t="shared" si="2"/>
        <v>SV Arminia Köln IIIRSV Peene</v>
      </c>
      <c r="R34" s="2" t="str">
        <f t="shared" si="3"/>
        <v>RSV PeeneSV Arminia Köln III</v>
      </c>
      <c r="S34" s="45">
        <f>IF($Q34="",0,COUNTIF($Q$12:$Q34,$R34))</f>
        <v>0</v>
      </c>
      <c r="T34" s="45">
        <f t="shared" si="4"/>
        <v>0</v>
      </c>
    </row>
    <row r="35" spans="3:20" ht="15.95" customHeight="1" x14ac:dyDescent="0.2">
      <c r="D35" s="23"/>
      <c r="E35" s="4"/>
      <c r="F35" s="6">
        <v>24</v>
      </c>
      <c r="G35" s="33" t="str">
        <f t="shared" si="1"/>
        <v/>
      </c>
      <c r="H35" s="28"/>
      <c r="I35" s="29"/>
      <c r="J35" s="27"/>
      <c r="K35" s="27"/>
      <c r="L35" s="39" t="s">
        <v>29</v>
      </c>
      <c r="M35" s="40" t="s">
        <v>35</v>
      </c>
      <c r="Q35" s="2" t="str">
        <f t="shared" si="2"/>
        <v>VfL WildenSV Baldorf</v>
      </c>
      <c r="R35" s="2" t="str">
        <f t="shared" si="3"/>
        <v>SV BaldorfVfL Wilden</v>
      </c>
      <c r="S35" s="45">
        <f>IF($Q35="",0,COUNTIF($Q$12:$Q35,$R35))</f>
        <v>0</v>
      </c>
      <c r="T35" s="45">
        <f t="shared" si="4"/>
        <v>0</v>
      </c>
    </row>
    <row r="36" spans="3:20" ht="15.95" customHeight="1" x14ac:dyDescent="0.2">
      <c r="E36" s="4"/>
      <c r="F36" s="6">
        <v>25</v>
      </c>
      <c r="G36" s="33" t="str">
        <f t="shared" si="1"/>
        <v/>
      </c>
      <c r="H36" s="28"/>
      <c r="I36" s="29"/>
      <c r="J36" s="27"/>
      <c r="K36" s="27"/>
      <c r="L36" s="39" t="s">
        <v>36</v>
      </c>
      <c r="M36" s="40" t="s">
        <v>28</v>
      </c>
      <c r="Q36" s="2" t="str">
        <f t="shared" si="2"/>
        <v>TSV Starnen IITTC Rot-Weiß Essen II</v>
      </c>
      <c r="R36" s="2" t="str">
        <f t="shared" si="3"/>
        <v>TTC Rot-Weiß Essen IITSV Starnen II</v>
      </c>
      <c r="S36" s="45">
        <f>IF($Q36="",0,COUNTIF($Q$12:$Q36,$R36))</f>
        <v>0</v>
      </c>
      <c r="T36" s="45">
        <f t="shared" si="4"/>
        <v>0</v>
      </c>
    </row>
    <row r="37" spans="3:20" ht="15.95" customHeight="1" x14ac:dyDescent="0.2">
      <c r="E37" s="4"/>
      <c r="F37" s="6">
        <v>26</v>
      </c>
      <c r="G37" s="33" t="str">
        <f t="shared" si="1"/>
        <v/>
      </c>
      <c r="H37" s="28"/>
      <c r="I37" s="29"/>
      <c r="J37" s="27"/>
      <c r="K37" s="27"/>
      <c r="L37" s="39" t="s">
        <v>31</v>
      </c>
      <c r="M37" s="40" t="s">
        <v>27</v>
      </c>
      <c r="Q37" s="2" t="str">
        <f t="shared" si="2"/>
        <v>SV WaldauTTC Mellen</v>
      </c>
      <c r="R37" s="2" t="str">
        <f t="shared" si="3"/>
        <v>TTC MellenSV Waldau</v>
      </c>
      <c r="S37" s="45">
        <f>IF($Q37="",0,COUNTIF($Q$12:$Q37,$R37))</f>
        <v>0</v>
      </c>
      <c r="T37" s="45">
        <f t="shared" si="4"/>
        <v>0</v>
      </c>
    </row>
    <row r="38" spans="3:20" ht="15.95" customHeight="1" x14ac:dyDescent="0.2">
      <c r="E38" s="4"/>
      <c r="F38" s="6">
        <v>27</v>
      </c>
      <c r="G38" s="33" t="str">
        <f t="shared" si="1"/>
        <v/>
      </c>
      <c r="H38" s="28"/>
      <c r="I38" s="29"/>
      <c r="J38" s="27"/>
      <c r="K38" s="27"/>
      <c r="L38" s="39" t="s">
        <v>30</v>
      </c>
      <c r="M38" s="40" t="s">
        <v>32</v>
      </c>
      <c r="Q38" s="2" t="str">
        <f t="shared" si="2"/>
        <v>RSV PeeneTSV Breitau</v>
      </c>
      <c r="R38" s="2" t="str">
        <f t="shared" si="3"/>
        <v>TSV BreitauRSV Peene</v>
      </c>
      <c r="S38" s="45">
        <f>IF($Q38="",0,COUNTIF($Q$12:$Q38,$R38))</f>
        <v>0</v>
      </c>
      <c r="T38" s="45">
        <f t="shared" si="4"/>
        <v>0</v>
      </c>
    </row>
    <row r="39" spans="3:20" ht="15.95" customHeight="1" x14ac:dyDescent="0.2">
      <c r="E39" s="4"/>
      <c r="F39" s="6">
        <v>28</v>
      </c>
      <c r="G39" s="33" t="str">
        <f t="shared" si="1"/>
        <v/>
      </c>
      <c r="H39" s="28"/>
      <c r="I39" s="29"/>
      <c r="J39" s="27"/>
      <c r="K39" s="27"/>
      <c r="L39" s="39" t="s">
        <v>33</v>
      </c>
      <c r="M39" s="40" t="s">
        <v>29</v>
      </c>
      <c r="Q39" s="2" t="str">
        <f t="shared" si="2"/>
        <v>SG ObermundeVfL Wilden</v>
      </c>
      <c r="R39" s="2" t="str">
        <f t="shared" si="3"/>
        <v>VfL WildenSG Obermunde</v>
      </c>
      <c r="S39" s="45">
        <f>IF($Q39="",0,COUNTIF($Q$12:$Q39,$R39))</f>
        <v>0</v>
      </c>
      <c r="T39" s="45">
        <f t="shared" si="4"/>
        <v>0</v>
      </c>
    </row>
    <row r="40" spans="3:20" ht="15.95" customHeight="1" x14ac:dyDescent="0.2">
      <c r="E40" s="4"/>
      <c r="F40" s="6">
        <v>29</v>
      </c>
      <c r="G40" s="33" t="str">
        <f t="shared" si="1"/>
        <v/>
      </c>
      <c r="H40" s="28"/>
      <c r="I40" s="29"/>
      <c r="J40" s="27"/>
      <c r="K40" s="27"/>
      <c r="L40" s="39" t="s">
        <v>28</v>
      </c>
      <c r="M40" s="40" t="s">
        <v>34</v>
      </c>
      <c r="Q40" s="2" t="str">
        <f t="shared" si="2"/>
        <v>TTC Rot-Weiß Essen IISV Arminia Köln III</v>
      </c>
      <c r="R40" s="2" t="str">
        <f t="shared" si="3"/>
        <v>SV Arminia Köln IIITTC Rot-Weiß Essen II</v>
      </c>
      <c r="S40" s="45">
        <f>IF($Q40="",0,COUNTIF($Q$12:$Q40,$R40))</f>
        <v>0</v>
      </c>
      <c r="T40" s="45">
        <f t="shared" si="4"/>
        <v>0</v>
      </c>
    </row>
    <row r="41" spans="3:20" ht="15.95" customHeight="1" x14ac:dyDescent="0.2">
      <c r="E41" s="4"/>
      <c r="F41" s="6">
        <v>30</v>
      </c>
      <c r="G41" s="33" t="str">
        <f t="shared" si="1"/>
        <v/>
      </c>
      <c r="H41" s="28"/>
      <c r="I41" s="29"/>
      <c r="J41" s="27"/>
      <c r="K41" s="27"/>
      <c r="L41" s="39" t="s">
        <v>35</v>
      </c>
      <c r="M41" s="40" t="s">
        <v>36</v>
      </c>
      <c r="Q41" s="2" t="str">
        <f t="shared" si="2"/>
        <v>SV BaldorfTSV Starnen II</v>
      </c>
      <c r="R41" s="2" t="str">
        <f t="shared" si="3"/>
        <v>TSV Starnen IISV Baldorf</v>
      </c>
      <c r="S41" s="45">
        <f>IF($Q41="",0,COUNTIF($Q$12:$Q41,$R41))</f>
        <v>0</v>
      </c>
      <c r="T41" s="45">
        <f t="shared" si="4"/>
        <v>0</v>
      </c>
    </row>
    <row r="42" spans="3:20" ht="15.95" customHeight="1" x14ac:dyDescent="0.2">
      <c r="E42" s="4"/>
      <c r="F42" s="6">
        <v>31</v>
      </c>
      <c r="G42" s="33" t="str">
        <f t="shared" si="1"/>
        <v/>
      </c>
      <c r="H42" s="28"/>
      <c r="I42" s="29"/>
      <c r="J42" s="27"/>
      <c r="K42" s="27"/>
      <c r="L42" s="39" t="s">
        <v>27</v>
      </c>
      <c r="M42" s="40" t="s">
        <v>30</v>
      </c>
      <c r="Q42" s="2" t="str">
        <f t="shared" si="2"/>
        <v>TTC MellenRSV Peene</v>
      </c>
      <c r="R42" s="2" t="str">
        <f t="shared" si="3"/>
        <v>RSV PeeneTTC Mellen</v>
      </c>
      <c r="S42" s="45">
        <f>IF($Q42="",0,COUNTIF($Q$12:$Q42,$R42))</f>
        <v>0</v>
      </c>
      <c r="T42" s="45">
        <f t="shared" si="4"/>
        <v>0</v>
      </c>
    </row>
    <row r="43" spans="3:20" ht="15.95" customHeight="1" x14ac:dyDescent="0.2">
      <c r="E43" s="4"/>
      <c r="F43" s="6">
        <v>32</v>
      </c>
      <c r="G43" s="33" t="str">
        <f t="shared" si="1"/>
        <v/>
      </c>
      <c r="H43" s="28"/>
      <c r="I43" s="29"/>
      <c r="J43" s="27"/>
      <c r="K43" s="27"/>
      <c r="L43" s="39" t="s">
        <v>29</v>
      </c>
      <c r="M43" s="40" t="s">
        <v>31</v>
      </c>
      <c r="Q43" s="2" t="str">
        <f t="shared" si="2"/>
        <v>VfL WildenSV Waldau</v>
      </c>
      <c r="R43" s="2" t="str">
        <f t="shared" si="3"/>
        <v>SV WaldauVfL Wilden</v>
      </c>
      <c r="S43" s="45">
        <f>IF($Q43="",0,COUNTIF($Q$12:$Q43,$R43))</f>
        <v>0</v>
      </c>
      <c r="T43" s="45">
        <f t="shared" si="4"/>
        <v>0</v>
      </c>
    </row>
    <row r="44" spans="3:20" ht="15.95" customHeight="1" x14ac:dyDescent="0.2">
      <c r="E44" s="4"/>
      <c r="F44" s="6">
        <v>33</v>
      </c>
      <c r="G44" s="33" t="str">
        <f t="shared" si="1"/>
        <v/>
      </c>
      <c r="H44" s="28"/>
      <c r="I44" s="29"/>
      <c r="J44" s="27"/>
      <c r="K44" s="27"/>
      <c r="L44" s="39" t="s">
        <v>32</v>
      </c>
      <c r="M44" s="40" t="s">
        <v>28</v>
      </c>
      <c r="Q44" s="2" t="str">
        <f t="shared" si="2"/>
        <v>TSV BreitauTTC Rot-Weiß Essen II</v>
      </c>
      <c r="R44" s="2" t="str">
        <f t="shared" si="3"/>
        <v>TTC Rot-Weiß Essen IITSV Breitau</v>
      </c>
      <c r="S44" s="45">
        <f>IF($Q44="",0,COUNTIF($Q$12:$Q44,$R44))</f>
        <v>0</v>
      </c>
      <c r="T44" s="45">
        <f t="shared" si="4"/>
        <v>0</v>
      </c>
    </row>
    <row r="45" spans="3:20" ht="15.95" customHeight="1" x14ac:dyDescent="0.2">
      <c r="E45" s="4"/>
      <c r="F45" s="6">
        <v>34</v>
      </c>
      <c r="G45" s="33" t="str">
        <f t="shared" si="1"/>
        <v/>
      </c>
      <c r="H45" s="28"/>
      <c r="I45" s="29"/>
      <c r="J45" s="27"/>
      <c r="K45" s="27"/>
      <c r="L45" s="39" t="s">
        <v>36</v>
      </c>
      <c r="M45" s="40" t="s">
        <v>33</v>
      </c>
      <c r="Q45" s="2" t="str">
        <f t="shared" si="2"/>
        <v>TSV Starnen IISG Obermunde</v>
      </c>
      <c r="R45" s="2" t="str">
        <f t="shared" si="3"/>
        <v>SG ObermundeTSV Starnen II</v>
      </c>
      <c r="S45" s="45">
        <f>IF($Q45="",0,COUNTIF($Q$12:$Q45,$R45))</f>
        <v>0</v>
      </c>
      <c r="T45" s="45">
        <f t="shared" si="4"/>
        <v>0</v>
      </c>
    </row>
    <row r="46" spans="3:20" ht="15.95" customHeight="1" x14ac:dyDescent="0.2">
      <c r="E46" s="4"/>
      <c r="F46" s="6">
        <v>35</v>
      </c>
      <c r="G46" s="33" t="str">
        <f t="shared" si="1"/>
        <v/>
      </c>
      <c r="H46" s="28"/>
      <c r="I46" s="29"/>
      <c r="J46" s="27"/>
      <c r="K46" s="27"/>
      <c r="L46" s="39" t="s">
        <v>34</v>
      </c>
      <c r="M46" s="40" t="s">
        <v>35</v>
      </c>
      <c r="Q46" s="2" t="str">
        <f t="shared" si="2"/>
        <v>SV Arminia Köln IIISV Baldorf</v>
      </c>
      <c r="R46" s="2" t="str">
        <f t="shared" si="3"/>
        <v>SV BaldorfSV Arminia Köln III</v>
      </c>
      <c r="S46" s="45">
        <f>IF($Q46="",0,COUNTIF($Q$12:$Q46,$R46))</f>
        <v>0</v>
      </c>
      <c r="T46" s="45">
        <f t="shared" si="4"/>
        <v>0</v>
      </c>
    </row>
    <row r="47" spans="3:20" ht="15.95" customHeight="1" x14ac:dyDescent="0.2">
      <c r="E47" s="4"/>
      <c r="F47" s="6">
        <v>36</v>
      </c>
      <c r="G47" s="33" t="str">
        <f t="shared" si="1"/>
        <v/>
      </c>
      <c r="H47" s="28"/>
      <c r="I47" s="29"/>
      <c r="J47" s="27"/>
      <c r="K47" s="27"/>
      <c r="L47" s="39" t="s">
        <v>29</v>
      </c>
      <c r="M47" s="40" t="s">
        <v>27</v>
      </c>
      <c r="Q47" s="2" t="str">
        <f t="shared" si="2"/>
        <v>VfL WildenTTC Mellen</v>
      </c>
      <c r="R47" s="2" t="str">
        <f t="shared" si="3"/>
        <v>TTC MellenVfL Wilden</v>
      </c>
      <c r="S47" s="45">
        <f>IF($Q47="",0,COUNTIF($Q$12:$Q47,$R47))</f>
        <v>0</v>
      </c>
      <c r="T47" s="45">
        <f t="shared" si="4"/>
        <v>0</v>
      </c>
    </row>
    <row r="48" spans="3:20" ht="15.75" x14ac:dyDescent="0.2">
      <c r="E48" s="4"/>
      <c r="F48" s="6">
        <v>37</v>
      </c>
      <c r="G48" s="33" t="str">
        <f t="shared" si="1"/>
        <v/>
      </c>
      <c r="H48" s="28"/>
      <c r="I48" s="29"/>
      <c r="J48" s="27"/>
      <c r="K48" s="27"/>
      <c r="L48" s="39" t="s">
        <v>28</v>
      </c>
      <c r="M48" s="40" t="s">
        <v>30</v>
      </c>
      <c r="Q48" s="2" t="str">
        <f t="shared" si="2"/>
        <v>TTC Rot-Weiß Essen IIRSV Peene</v>
      </c>
      <c r="R48" s="2" t="str">
        <f t="shared" si="3"/>
        <v>RSV PeeneTTC Rot-Weiß Essen II</v>
      </c>
      <c r="S48" s="45">
        <f>IF($Q48="",0,COUNTIF($Q$12:$Q48,$R48))</f>
        <v>0</v>
      </c>
      <c r="T48" s="45">
        <f t="shared" si="4"/>
        <v>0</v>
      </c>
    </row>
    <row r="49" spans="5:20" ht="15.75" x14ac:dyDescent="0.2">
      <c r="E49" s="4"/>
      <c r="F49" s="6">
        <v>38</v>
      </c>
      <c r="G49" s="33" t="str">
        <f t="shared" si="1"/>
        <v/>
      </c>
      <c r="H49" s="28"/>
      <c r="I49" s="29"/>
      <c r="J49" s="27"/>
      <c r="K49" s="27"/>
      <c r="L49" s="39" t="s">
        <v>31</v>
      </c>
      <c r="M49" s="40" t="s">
        <v>36</v>
      </c>
      <c r="Q49" s="2" t="str">
        <f t="shared" si="2"/>
        <v>SV WaldauTSV Starnen II</v>
      </c>
      <c r="R49" s="2" t="str">
        <f t="shared" si="3"/>
        <v>TSV Starnen IISV Waldau</v>
      </c>
      <c r="S49" s="45">
        <f>IF($Q49="",0,COUNTIF($Q$12:$Q49,$R49))</f>
        <v>0</v>
      </c>
      <c r="T49" s="45">
        <f t="shared" si="4"/>
        <v>0</v>
      </c>
    </row>
    <row r="50" spans="5:20" ht="15.75" x14ac:dyDescent="0.2">
      <c r="E50" s="4"/>
      <c r="F50" s="6">
        <v>39</v>
      </c>
      <c r="G50" s="33" t="str">
        <f t="shared" si="1"/>
        <v/>
      </c>
      <c r="H50" s="28"/>
      <c r="I50" s="29"/>
      <c r="J50" s="27"/>
      <c r="K50" s="27"/>
      <c r="L50" s="39" t="s">
        <v>35</v>
      </c>
      <c r="M50" s="40" t="s">
        <v>32</v>
      </c>
      <c r="Q50" s="2" t="str">
        <f t="shared" si="2"/>
        <v>SV BaldorfTSV Breitau</v>
      </c>
      <c r="R50" s="2" t="str">
        <f t="shared" si="3"/>
        <v>TSV BreitauSV Baldorf</v>
      </c>
      <c r="S50" s="45">
        <f>IF($Q50="",0,COUNTIF($Q$12:$Q50,$R50))</f>
        <v>0</v>
      </c>
      <c r="T50" s="45">
        <f t="shared" si="4"/>
        <v>0</v>
      </c>
    </row>
    <row r="51" spans="5:20" ht="15.75" x14ac:dyDescent="0.2">
      <c r="E51" s="4"/>
      <c r="F51" s="6">
        <v>40</v>
      </c>
      <c r="G51" s="33" t="str">
        <f t="shared" si="1"/>
        <v/>
      </c>
      <c r="H51" s="28"/>
      <c r="I51" s="29"/>
      <c r="J51" s="27"/>
      <c r="K51" s="27"/>
      <c r="L51" s="39" t="s">
        <v>33</v>
      </c>
      <c r="M51" s="40" t="s">
        <v>34</v>
      </c>
      <c r="Q51" s="2" t="str">
        <f t="shared" si="2"/>
        <v>SG ObermundeSV Arminia Köln III</v>
      </c>
      <c r="R51" s="2" t="str">
        <f t="shared" si="3"/>
        <v>SV Arminia Köln IIISG Obermunde</v>
      </c>
      <c r="S51" s="45">
        <f>IF($Q51="",0,COUNTIF($Q$12:$Q51,$R51))</f>
        <v>0</v>
      </c>
      <c r="T51" s="45">
        <f t="shared" si="4"/>
        <v>0</v>
      </c>
    </row>
    <row r="52" spans="5:20" ht="15.75" x14ac:dyDescent="0.2">
      <c r="E52" s="4"/>
      <c r="F52" s="6">
        <v>41</v>
      </c>
      <c r="G52" s="33" t="str">
        <f t="shared" si="1"/>
        <v/>
      </c>
      <c r="H52" s="28"/>
      <c r="I52" s="29"/>
      <c r="J52" s="27"/>
      <c r="K52" s="27"/>
      <c r="L52" s="39" t="s">
        <v>27</v>
      </c>
      <c r="M52" s="40" t="s">
        <v>28</v>
      </c>
      <c r="Q52" s="2" t="str">
        <f t="shared" si="2"/>
        <v>TTC MellenTTC Rot-Weiß Essen II</v>
      </c>
      <c r="R52" s="2" t="str">
        <f t="shared" si="3"/>
        <v>TTC Rot-Weiß Essen IITTC Mellen</v>
      </c>
      <c r="S52" s="45">
        <f>IF($Q52="",0,COUNTIF($Q$12:$Q52,$R52))</f>
        <v>0</v>
      </c>
      <c r="T52" s="45">
        <f t="shared" si="4"/>
        <v>0</v>
      </c>
    </row>
    <row r="53" spans="5:20" ht="15.75" x14ac:dyDescent="0.2">
      <c r="E53" s="4"/>
      <c r="F53" s="6">
        <v>42</v>
      </c>
      <c r="G53" s="33" t="str">
        <f t="shared" si="1"/>
        <v/>
      </c>
      <c r="H53" s="28"/>
      <c r="I53" s="29"/>
      <c r="J53" s="27"/>
      <c r="K53" s="27"/>
      <c r="L53" s="39" t="s">
        <v>36</v>
      </c>
      <c r="M53" s="40" t="s">
        <v>29</v>
      </c>
      <c r="Q53" s="2" t="str">
        <f t="shared" si="2"/>
        <v>TSV Starnen IIVfL Wilden</v>
      </c>
      <c r="R53" s="2" t="str">
        <f t="shared" si="3"/>
        <v>VfL WildenTSV Starnen II</v>
      </c>
      <c r="S53" s="45">
        <f>IF($Q53="",0,COUNTIF($Q$12:$Q53,$R53))</f>
        <v>0</v>
      </c>
      <c r="T53" s="45">
        <f t="shared" si="4"/>
        <v>0</v>
      </c>
    </row>
    <row r="54" spans="5:20" ht="15.75" x14ac:dyDescent="0.2">
      <c r="E54" s="4"/>
      <c r="F54" s="6">
        <v>43</v>
      </c>
      <c r="G54" s="33" t="str">
        <f t="shared" si="1"/>
        <v/>
      </c>
      <c r="H54" s="28"/>
      <c r="I54" s="29"/>
      <c r="J54" s="27"/>
      <c r="K54" s="27"/>
      <c r="L54" s="39" t="s">
        <v>30</v>
      </c>
      <c r="M54" s="40" t="s">
        <v>35</v>
      </c>
      <c r="Q54" s="2" t="str">
        <f t="shared" si="2"/>
        <v>RSV PeeneSV Baldorf</v>
      </c>
      <c r="R54" s="2" t="str">
        <f t="shared" si="3"/>
        <v>SV BaldorfRSV Peene</v>
      </c>
      <c r="S54" s="45">
        <f>IF($Q54="",0,COUNTIF($Q$12:$Q54,$R54))</f>
        <v>0</v>
      </c>
      <c r="T54" s="45">
        <f t="shared" si="4"/>
        <v>0</v>
      </c>
    </row>
    <row r="55" spans="5:20" ht="15.75" x14ac:dyDescent="0.2">
      <c r="E55" s="4"/>
      <c r="F55" s="6">
        <v>44</v>
      </c>
      <c r="G55" s="33" t="str">
        <f t="shared" si="1"/>
        <v/>
      </c>
      <c r="H55" s="28"/>
      <c r="I55" s="29"/>
      <c r="J55" s="27"/>
      <c r="K55" s="27"/>
      <c r="L55" s="39" t="s">
        <v>34</v>
      </c>
      <c r="M55" s="40" t="s">
        <v>31</v>
      </c>
      <c r="Q55" s="2" t="str">
        <f t="shared" si="2"/>
        <v>SV Arminia Köln IIISV Waldau</v>
      </c>
      <c r="R55" s="2" t="str">
        <f t="shared" si="3"/>
        <v>SV WaldauSV Arminia Köln III</v>
      </c>
      <c r="S55" s="45">
        <f>IF($Q55="",0,COUNTIF($Q$12:$Q55,$R55))</f>
        <v>0</v>
      </c>
      <c r="T55" s="45">
        <f t="shared" si="4"/>
        <v>0</v>
      </c>
    </row>
    <row r="56" spans="5:20" ht="15.75" x14ac:dyDescent="0.2">
      <c r="E56" s="4"/>
      <c r="F56" s="6">
        <v>45</v>
      </c>
      <c r="G56" s="33" t="str">
        <f t="shared" si="1"/>
        <v/>
      </c>
      <c r="H56" s="28"/>
      <c r="I56" s="29"/>
      <c r="J56" s="27"/>
      <c r="K56" s="27"/>
      <c r="L56" s="39" t="s">
        <v>32</v>
      </c>
      <c r="M56" s="40" t="s">
        <v>33</v>
      </c>
      <c r="Q56" s="2" t="str">
        <f t="shared" si="2"/>
        <v>TSV BreitauSG Obermunde</v>
      </c>
      <c r="R56" s="2" t="str">
        <f t="shared" si="3"/>
        <v>SG ObermundeTSV Breitau</v>
      </c>
      <c r="S56" s="45">
        <f>IF($Q56="",0,COUNTIF($Q$12:$Q56,$R56))</f>
        <v>0</v>
      </c>
      <c r="T56" s="45">
        <f t="shared" si="4"/>
        <v>0</v>
      </c>
    </row>
    <row r="57" spans="5:20" ht="15.75" x14ac:dyDescent="0.2">
      <c r="E57" s="4"/>
      <c r="F57" s="6">
        <v>46</v>
      </c>
      <c r="G57" s="33" t="str">
        <f t="shared" si="1"/>
        <v/>
      </c>
      <c r="H57" s="28"/>
      <c r="I57" s="29"/>
      <c r="J57" s="27"/>
      <c r="K57" s="27"/>
      <c r="L57" s="39" t="s">
        <v>36</v>
      </c>
      <c r="M57" s="40" t="s">
        <v>27</v>
      </c>
      <c r="Q57" s="2" t="str">
        <f t="shared" si="2"/>
        <v>TSV Starnen IITTC Mellen</v>
      </c>
      <c r="R57" s="2" t="str">
        <f t="shared" si="3"/>
        <v>TTC MellenTSV Starnen II</v>
      </c>
      <c r="S57" s="45">
        <f>IF($Q57="",0,COUNTIF($Q$12:$Q57,$R57))</f>
        <v>1</v>
      </c>
      <c r="T57" s="45">
        <f t="shared" si="4"/>
        <v>0</v>
      </c>
    </row>
    <row r="58" spans="5:20" ht="15.75" x14ac:dyDescent="0.2">
      <c r="E58" s="4"/>
      <c r="F58" s="6">
        <v>47</v>
      </c>
      <c r="G58" s="33" t="str">
        <f t="shared" si="1"/>
        <v/>
      </c>
      <c r="H58" s="28"/>
      <c r="I58" s="29"/>
      <c r="J58" s="27"/>
      <c r="K58" s="27"/>
      <c r="L58" s="39" t="s">
        <v>28</v>
      </c>
      <c r="M58" s="40" t="s">
        <v>35</v>
      </c>
      <c r="Q58" s="2" t="str">
        <f t="shared" si="2"/>
        <v>TTC Rot-Weiß Essen IISV Baldorf</v>
      </c>
      <c r="R58" s="2" t="str">
        <f t="shared" si="3"/>
        <v>SV BaldorfTTC Rot-Weiß Essen II</v>
      </c>
      <c r="S58" s="45">
        <f>IF($Q58="",0,COUNTIF($Q$12:$Q58,$R58))</f>
        <v>1</v>
      </c>
      <c r="T58" s="45">
        <f t="shared" si="4"/>
        <v>0</v>
      </c>
    </row>
    <row r="59" spans="5:20" ht="15.75" x14ac:dyDescent="0.2">
      <c r="E59" s="4"/>
      <c r="F59" s="6">
        <v>48</v>
      </c>
      <c r="G59" s="33" t="str">
        <f t="shared" si="1"/>
        <v/>
      </c>
      <c r="H59" s="28"/>
      <c r="I59" s="29"/>
      <c r="J59" s="27"/>
      <c r="K59" s="27"/>
      <c r="L59" s="39" t="s">
        <v>34</v>
      </c>
      <c r="M59" s="40" t="s">
        <v>29</v>
      </c>
      <c r="Q59" s="2" t="str">
        <f t="shared" si="2"/>
        <v>SV Arminia Köln IIIVfL Wilden</v>
      </c>
      <c r="R59" s="2" t="str">
        <f t="shared" si="3"/>
        <v>VfL WildenSV Arminia Köln III</v>
      </c>
      <c r="S59" s="45">
        <f>IF($Q59="",0,COUNTIF($Q$12:$Q59,$R59))</f>
        <v>1</v>
      </c>
      <c r="T59" s="45">
        <f t="shared" si="4"/>
        <v>0</v>
      </c>
    </row>
    <row r="60" spans="5:20" ht="15.75" x14ac:dyDescent="0.2">
      <c r="E60" s="4"/>
      <c r="F60" s="6">
        <v>49</v>
      </c>
      <c r="G60" s="33" t="str">
        <f t="shared" si="1"/>
        <v/>
      </c>
      <c r="H60" s="28"/>
      <c r="I60" s="29"/>
      <c r="J60" s="27"/>
      <c r="K60" s="27"/>
      <c r="L60" s="39" t="s">
        <v>30</v>
      </c>
      <c r="M60" s="40" t="s">
        <v>33</v>
      </c>
      <c r="Q60" s="2" t="str">
        <f t="shared" si="2"/>
        <v>RSV PeeneSG Obermunde</v>
      </c>
      <c r="R60" s="2" t="str">
        <f t="shared" si="3"/>
        <v>SG ObermundeRSV Peene</v>
      </c>
      <c r="S60" s="45">
        <f>IF($Q60="",0,COUNTIF($Q$12:$Q60,$R60))</f>
        <v>1</v>
      </c>
      <c r="T60" s="45">
        <f t="shared" si="4"/>
        <v>0</v>
      </c>
    </row>
    <row r="61" spans="5:20" ht="15.75" x14ac:dyDescent="0.2">
      <c r="E61" s="4"/>
      <c r="F61" s="6">
        <v>50</v>
      </c>
      <c r="G61" s="33" t="str">
        <f t="shared" si="1"/>
        <v/>
      </c>
      <c r="H61" s="28"/>
      <c r="I61" s="29"/>
      <c r="J61" s="27"/>
      <c r="K61" s="27"/>
      <c r="L61" s="39" t="s">
        <v>32</v>
      </c>
      <c r="M61" s="40" t="s">
        <v>31</v>
      </c>
      <c r="Q61" s="2" t="str">
        <f t="shared" si="2"/>
        <v>TSV BreitauSV Waldau</v>
      </c>
      <c r="R61" s="2" t="str">
        <f t="shared" si="3"/>
        <v>SV WaldauTSV Breitau</v>
      </c>
      <c r="S61" s="45">
        <f>IF($Q61="",0,COUNTIF($Q$12:$Q61,$R61))</f>
        <v>1</v>
      </c>
      <c r="T61" s="45">
        <f t="shared" si="4"/>
        <v>0</v>
      </c>
    </row>
    <row r="62" spans="5:20" ht="15.75" x14ac:dyDescent="0.2">
      <c r="E62" s="4"/>
      <c r="F62" s="6">
        <v>51</v>
      </c>
      <c r="G62" s="33" t="str">
        <f t="shared" si="1"/>
        <v/>
      </c>
      <c r="H62" s="28"/>
      <c r="I62" s="29"/>
      <c r="J62" s="27"/>
      <c r="K62" s="27"/>
      <c r="L62" s="39" t="s">
        <v>27</v>
      </c>
      <c r="M62" s="40" t="s">
        <v>35</v>
      </c>
      <c r="Q62" s="2" t="str">
        <f t="shared" si="2"/>
        <v>TTC MellenSV Baldorf</v>
      </c>
      <c r="R62" s="2" t="str">
        <f t="shared" si="3"/>
        <v>SV BaldorfTTC Mellen</v>
      </c>
      <c r="S62" s="45">
        <f>IF($Q62="",0,COUNTIF($Q$12:$Q62,$R62))</f>
        <v>1</v>
      </c>
      <c r="T62" s="45">
        <f t="shared" si="4"/>
        <v>0</v>
      </c>
    </row>
    <row r="63" spans="5:20" ht="15.75" x14ac:dyDescent="0.2">
      <c r="E63" s="4"/>
      <c r="F63" s="6">
        <v>52</v>
      </c>
      <c r="G63" s="33" t="str">
        <f t="shared" si="1"/>
        <v/>
      </c>
      <c r="H63" s="28"/>
      <c r="I63" s="29"/>
      <c r="J63" s="27"/>
      <c r="K63" s="27"/>
      <c r="L63" s="39" t="s">
        <v>36</v>
      </c>
      <c r="M63" s="40" t="s">
        <v>34</v>
      </c>
      <c r="Q63" s="2" t="str">
        <f t="shared" si="2"/>
        <v>TSV Starnen IISV Arminia Köln III</v>
      </c>
      <c r="R63" s="2" t="str">
        <f t="shared" si="3"/>
        <v>SV Arminia Köln IIITSV Starnen II</v>
      </c>
      <c r="S63" s="45">
        <f>IF($Q63="",0,COUNTIF($Q$12:$Q63,$R63))</f>
        <v>1</v>
      </c>
      <c r="T63" s="45">
        <f t="shared" si="4"/>
        <v>0</v>
      </c>
    </row>
    <row r="64" spans="5:20" ht="15.75" x14ac:dyDescent="0.2">
      <c r="E64" s="4"/>
      <c r="F64" s="6">
        <v>53</v>
      </c>
      <c r="G64" s="33" t="str">
        <f t="shared" si="1"/>
        <v/>
      </c>
      <c r="H64" s="28"/>
      <c r="I64" s="29"/>
      <c r="J64" s="27"/>
      <c r="K64" s="27"/>
      <c r="L64" s="39" t="s">
        <v>33</v>
      </c>
      <c r="M64" s="40" t="s">
        <v>28</v>
      </c>
      <c r="Q64" s="2" t="str">
        <f t="shared" si="2"/>
        <v>SG ObermundeTTC Rot-Weiß Essen II</v>
      </c>
      <c r="R64" s="2" t="str">
        <f t="shared" si="3"/>
        <v>TTC Rot-Weiß Essen IISG Obermunde</v>
      </c>
      <c r="S64" s="45">
        <f>IF($Q64="",0,COUNTIF($Q$12:$Q64,$R64))</f>
        <v>1</v>
      </c>
      <c r="T64" s="45">
        <f t="shared" si="4"/>
        <v>0</v>
      </c>
    </row>
    <row r="65" spans="5:20" ht="15.75" x14ac:dyDescent="0.2">
      <c r="E65" s="4"/>
      <c r="F65" s="6">
        <v>54</v>
      </c>
      <c r="G65" s="33" t="str">
        <f t="shared" si="1"/>
        <v/>
      </c>
      <c r="H65" s="28"/>
      <c r="I65" s="29"/>
      <c r="J65" s="27"/>
      <c r="K65" s="27"/>
      <c r="L65" s="39" t="s">
        <v>29</v>
      </c>
      <c r="M65" s="40" t="s">
        <v>32</v>
      </c>
      <c r="Q65" s="2" t="str">
        <f t="shared" si="2"/>
        <v>VfL WildenTSV Breitau</v>
      </c>
      <c r="R65" s="2" t="str">
        <f t="shared" si="3"/>
        <v>TSV BreitauVfL Wilden</v>
      </c>
      <c r="S65" s="45">
        <f>IF($Q65="",0,COUNTIF($Q$12:$Q65,$R65))</f>
        <v>1</v>
      </c>
      <c r="T65" s="45">
        <f t="shared" si="4"/>
        <v>0</v>
      </c>
    </row>
    <row r="66" spans="5:20" ht="15.75" x14ac:dyDescent="0.2">
      <c r="E66" s="4"/>
      <c r="F66" s="6">
        <v>55</v>
      </c>
      <c r="G66" s="33" t="str">
        <f t="shared" si="1"/>
        <v/>
      </c>
      <c r="H66" s="28"/>
      <c r="I66" s="29"/>
      <c r="J66" s="27"/>
      <c r="K66" s="27"/>
      <c r="L66" s="39" t="s">
        <v>31</v>
      </c>
      <c r="M66" s="40" t="s">
        <v>30</v>
      </c>
      <c r="Q66" s="2" t="str">
        <f t="shared" si="2"/>
        <v>SV WaldauRSV Peene</v>
      </c>
      <c r="R66" s="2" t="str">
        <f t="shared" si="3"/>
        <v>RSV PeeneSV Waldau</v>
      </c>
      <c r="S66" s="45">
        <f>IF($Q66="",0,COUNTIF($Q$12:$Q66,$R66))</f>
        <v>1</v>
      </c>
      <c r="T66" s="45">
        <f t="shared" si="4"/>
        <v>0</v>
      </c>
    </row>
    <row r="67" spans="5:20" ht="15.75" x14ac:dyDescent="0.2">
      <c r="E67" s="4"/>
      <c r="F67" s="6">
        <v>56</v>
      </c>
      <c r="G67" s="33" t="str">
        <f t="shared" si="1"/>
        <v/>
      </c>
      <c r="H67" s="28"/>
      <c r="I67" s="29"/>
      <c r="J67" s="27"/>
      <c r="K67" s="27"/>
      <c r="L67" s="39" t="s">
        <v>34</v>
      </c>
      <c r="M67" s="40" t="s">
        <v>27</v>
      </c>
      <c r="Q67" s="2" t="str">
        <f t="shared" si="2"/>
        <v>SV Arminia Köln IIITTC Mellen</v>
      </c>
      <c r="R67" s="2" t="str">
        <f t="shared" si="3"/>
        <v>TTC MellenSV Arminia Köln III</v>
      </c>
      <c r="S67" s="45">
        <f>IF($Q67="",0,COUNTIF($Q$12:$Q67,$R67))</f>
        <v>1</v>
      </c>
      <c r="T67" s="45">
        <f t="shared" si="4"/>
        <v>0</v>
      </c>
    </row>
    <row r="68" spans="5:20" ht="15.75" x14ac:dyDescent="0.2">
      <c r="E68" s="4"/>
      <c r="F68" s="6">
        <v>57</v>
      </c>
      <c r="G68" s="33" t="str">
        <f t="shared" si="1"/>
        <v/>
      </c>
      <c r="H68" s="28"/>
      <c r="I68" s="29"/>
      <c r="J68" s="27"/>
      <c r="K68" s="27"/>
      <c r="L68" s="39" t="s">
        <v>35</v>
      </c>
      <c r="M68" s="40" t="s">
        <v>33</v>
      </c>
      <c r="Q68" s="2" t="str">
        <f t="shared" si="2"/>
        <v>SV BaldorfSG Obermunde</v>
      </c>
      <c r="R68" s="2" t="str">
        <f t="shared" si="3"/>
        <v>SG ObermundeSV Baldorf</v>
      </c>
      <c r="S68" s="45">
        <f>IF($Q68="",0,COUNTIF($Q$12:$Q68,$R68))</f>
        <v>1</v>
      </c>
      <c r="T68" s="45">
        <f t="shared" si="4"/>
        <v>0</v>
      </c>
    </row>
    <row r="69" spans="5:20" ht="15.75" x14ac:dyDescent="0.2">
      <c r="E69" s="4"/>
      <c r="F69" s="6">
        <v>58</v>
      </c>
      <c r="G69" s="33" t="str">
        <f t="shared" si="1"/>
        <v/>
      </c>
      <c r="H69" s="28"/>
      <c r="I69" s="29"/>
      <c r="J69" s="27"/>
      <c r="K69" s="27"/>
      <c r="L69" s="39" t="s">
        <v>32</v>
      </c>
      <c r="M69" s="40" t="s">
        <v>36</v>
      </c>
      <c r="Q69" s="2" t="str">
        <f t="shared" si="2"/>
        <v>TSV BreitauTSV Starnen II</v>
      </c>
      <c r="R69" s="2" t="str">
        <f t="shared" si="3"/>
        <v>TSV Starnen IITSV Breitau</v>
      </c>
      <c r="S69" s="45">
        <f>IF($Q69="",0,COUNTIF($Q$12:$Q69,$R69))</f>
        <v>1</v>
      </c>
      <c r="T69" s="45">
        <f t="shared" si="4"/>
        <v>0</v>
      </c>
    </row>
    <row r="70" spans="5:20" ht="15.75" x14ac:dyDescent="0.2">
      <c r="E70" s="4"/>
      <c r="F70" s="6">
        <v>59</v>
      </c>
      <c r="G70" s="33" t="str">
        <f t="shared" si="1"/>
        <v/>
      </c>
      <c r="H70" s="28"/>
      <c r="I70" s="29"/>
      <c r="J70" s="27"/>
      <c r="K70" s="27"/>
      <c r="L70" s="39" t="s">
        <v>28</v>
      </c>
      <c r="M70" s="40" t="s">
        <v>31</v>
      </c>
      <c r="Q70" s="2" t="str">
        <f t="shared" si="2"/>
        <v>TTC Rot-Weiß Essen IISV Waldau</v>
      </c>
      <c r="R70" s="2" t="str">
        <f t="shared" si="3"/>
        <v>SV WaldauTTC Rot-Weiß Essen II</v>
      </c>
      <c r="S70" s="45">
        <f>IF($Q70="",0,COUNTIF($Q$12:$Q70,$R70))</f>
        <v>1</v>
      </c>
      <c r="T70" s="45">
        <f t="shared" si="4"/>
        <v>0</v>
      </c>
    </row>
    <row r="71" spans="5:20" ht="15.75" x14ac:dyDescent="0.2">
      <c r="E71" s="4"/>
      <c r="F71" s="6">
        <v>60</v>
      </c>
      <c r="G71" s="33" t="str">
        <f t="shared" si="1"/>
        <v/>
      </c>
      <c r="H71" s="28"/>
      <c r="I71" s="29"/>
      <c r="J71" s="27"/>
      <c r="K71" s="27"/>
      <c r="L71" s="39" t="s">
        <v>30</v>
      </c>
      <c r="M71" s="40" t="s">
        <v>29</v>
      </c>
      <c r="Q71" s="2" t="str">
        <f t="shared" si="2"/>
        <v>RSV PeeneVfL Wilden</v>
      </c>
      <c r="R71" s="2" t="str">
        <f t="shared" si="3"/>
        <v>VfL WildenRSV Peene</v>
      </c>
      <c r="S71" s="45">
        <f>IF($Q71="",0,COUNTIF($Q$12:$Q71,$R71))</f>
        <v>1</v>
      </c>
      <c r="T71" s="45">
        <f t="shared" si="4"/>
        <v>0</v>
      </c>
    </row>
    <row r="72" spans="5:20" ht="15.75" x14ac:dyDescent="0.2">
      <c r="E72" s="4"/>
      <c r="F72" s="6">
        <v>61</v>
      </c>
      <c r="G72" s="33" t="str">
        <f t="shared" si="1"/>
        <v/>
      </c>
      <c r="H72" s="28"/>
      <c r="I72" s="29"/>
      <c r="J72" s="27"/>
      <c r="K72" s="27"/>
      <c r="L72" s="39" t="s">
        <v>27</v>
      </c>
      <c r="M72" s="40" t="s">
        <v>33</v>
      </c>
      <c r="Q72" s="2" t="str">
        <f t="shared" si="2"/>
        <v>TTC MellenSG Obermunde</v>
      </c>
      <c r="R72" s="2" t="str">
        <f t="shared" si="3"/>
        <v>SG ObermundeTTC Mellen</v>
      </c>
      <c r="S72" s="45">
        <f>IF($Q72="",0,COUNTIF($Q$12:$Q72,$R72))</f>
        <v>1</v>
      </c>
      <c r="T72" s="45">
        <f t="shared" si="4"/>
        <v>0</v>
      </c>
    </row>
    <row r="73" spans="5:20" ht="15.75" x14ac:dyDescent="0.2">
      <c r="E73" s="4"/>
      <c r="F73" s="6">
        <v>62</v>
      </c>
      <c r="G73" s="33" t="str">
        <f t="shared" si="1"/>
        <v/>
      </c>
      <c r="H73" s="28"/>
      <c r="I73" s="29"/>
      <c r="J73" s="27"/>
      <c r="K73" s="27"/>
      <c r="L73" s="39" t="s">
        <v>34</v>
      </c>
      <c r="M73" s="40" t="s">
        <v>32</v>
      </c>
      <c r="Q73" s="2" t="str">
        <f t="shared" si="2"/>
        <v>SV Arminia Köln IIITSV Breitau</v>
      </c>
      <c r="R73" s="2" t="str">
        <f t="shared" si="3"/>
        <v>TSV BreitauSV Arminia Köln III</v>
      </c>
      <c r="S73" s="45">
        <f>IF($Q73="",0,COUNTIF($Q$12:$Q73,$R73))</f>
        <v>1</v>
      </c>
      <c r="T73" s="45">
        <f t="shared" si="4"/>
        <v>0</v>
      </c>
    </row>
    <row r="74" spans="5:20" ht="15.75" x14ac:dyDescent="0.2">
      <c r="E74" s="4"/>
      <c r="F74" s="6">
        <v>63</v>
      </c>
      <c r="G74" s="33" t="str">
        <f t="shared" si="1"/>
        <v/>
      </c>
      <c r="H74" s="28"/>
      <c r="I74" s="29"/>
      <c r="J74" s="27"/>
      <c r="K74" s="27"/>
      <c r="L74" s="39" t="s">
        <v>31</v>
      </c>
      <c r="M74" s="40" t="s">
        <v>35</v>
      </c>
      <c r="Q74" s="2" t="str">
        <f t="shared" si="2"/>
        <v>SV WaldauSV Baldorf</v>
      </c>
      <c r="R74" s="2" t="str">
        <f t="shared" si="3"/>
        <v>SV BaldorfSV Waldau</v>
      </c>
      <c r="S74" s="45">
        <f>IF($Q74="",0,COUNTIF($Q$12:$Q74,$R74))</f>
        <v>1</v>
      </c>
      <c r="T74" s="45">
        <f t="shared" si="4"/>
        <v>0</v>
      </c>
    </row>
    <row r="75" spans="5:20" ht="15.75" x14ac:dyDescent="0.2">
      <c r="E75" s="4"/>
      <c r="F75" s="6">
        <v>64</v>
      </c>
      <c r="G75" s="33" t="str">
        <f t="shared" si="1"/>
        <v/>
      </c>
      <c r="H75" s="28"/>
      <c r="I75" s="29"/>
      <c r="J75" s="27"/>
      <c r="K75" s="27"/>
      <c r="L75" s="39" t="s">
        <v>36</v>
      </c>
      <c r="M75" s="40" t="s">
        <v>30</v>
      </c>
      <c r="Q75" s="2" t="str">
        <f t="shared" si="2"/>
        <v>TSV Starnen IIRSV Peene</v>
      </c>
      <c r="R75" s="2" t="str">
        <f t="shared" si="3"/>
        <v>RSV PeeneTSV Starnen II</v>
      </c>
      <c r="S75" s="45">
        <f>IF($Q75="",0,COUNTIF($Q$12:$Q75,$R75))</f>
        <v>1</v>
      </c>
      <c r="T75" s="45">
        <f t="shared" si="4"/>
        <v>0</v>
      </c>
    </row>
    <row r="76" spans="5:20" ht="15.75" x14ac:dyDescent="0.2">
      <c r="E76" s="4"/>
      <c r="F76" s="6">
        <v>65</v>
      </c>
      <c r="G76" s="33" t="str">
        <f t="shared" si="1"/>
        <v/>
      </c>
      <c r="H76" s="28"/>
      <c r="I76" s="29"/>
      <c r="J76" s="27"/>
      <c r="K76" s="27"/>
      <c r="L76" s="39" t="s">
        <v>29</v>
      </c>
      <c r="M76" s="40" t="s">
        <v>28</v>
      </c>
      <c r="Q76" s="2" t="str">
        <f t="shared" si="2"/>
        <v>VfL WildenTTC Rot-Weiß Essen II</v>
      </c>
      <c r="R76" s="2" t="str">
        <f t="shared" si="3"/>
        <v>TTC Rot-Weiß Essen IIVfL Wilden</v>
      </c>
      <c r="S76" s="45">
        <f>IF($Q76="",0,COUNTIF($Q$12:$Q76,$R76))</f>
        <v>1</v>
      </c>
      <c r="T76" s="45">
        <f t="shared" si="4"/>
        <v>0</v>
      </c>
    </row>
    <row r="77" spans="5:20" ht="15.75" x14ac:dyDescent="0.2">
      <c r="E77" s="4"/>
      <c r="F77" s="6">
        <v>66</v>
      </c>
      <c r="G77" s="33" t="str">
        <f t="shared" ref="G77:G140" si="5">IF($H77="","",$H77)</f>
        <v/>
      </c>
      <c r="H77" s="28"/>
      <c r="I77" s="29"/>
      <c r="J77" s="27"/>
      <c r="K77" s="27"/>
      <c r="L77" s="39" t="s">
        <v>32</v>
      </c>
      <c r="M77" s="40" t="s">
        <v>27</v>
      </c>
      <c r="Q77" s="2" t="str">
        <f t="shared" ref="Q77:Q140" si="6">$L77&amp;$M77</f>
        <v>TSV BreitauTTC Mellen</v>
      </c>
      <c r="R77" s="2" t="str">
        <f t="shared" ref="R77:R140" si="7">$M77&amp;$L77</f>
        <v>TTC MellenTSV Breitau</v>
      </c>
      <c r="S77" s="45">
        <f>IF($Q77="",0,COUNTIF($Q$12:$Q77,$R77))</f>
        <v>1</v>
      </c>
      <c r="T77" s="45">
        <f t="shared" ref="T77:T140" si="8">IF(AND($H77&lt;&gt;"",OR(AND($S77=0,$F$6&lt;&gt;"",$H$6&lt;&gt;"",OR($H77&lt;$F$6,$H77&gt;$H$6)),AND($S77=1,$F$7&lt;&gt;"",$H$7&lt;&gt;"",OR($H77&lt;$F$7,$H77&gt;$H$7)))),1,0)</f>
        <v>0</v>
      </c>
    </row>
    <row r="78" spans="5:20" ht="15.75" x14ac:dyDescent="0.2">
      <c r="E78" s="4"/>
      <c r="F78" s="6">
        <v>67</v>
      </c>
      <c r="G78" s="33" t="str">
        <f t="shared" si="5"/>
        <v/>
      </c>
      <c r="H78" s="28"/>
      <c r="I78" s="29"/>
      <c r="J78" s="27"/>
      <c r="K78" s="27"/>
      <c r="L78" s="39" t="s">
        <v>33</v>
      </c>
      <c r="M78" s="40" t="s">
        <v>31</v>
      </c>
      <c r="Q78" s="2" t="str">
        <f t="shared" si="6"/>
        <v>SG ObermundeSV Waldau</v>
      </c>
      <c r="R78" s="2" t="str">
        <f t="shared" si="7"/>
        <v>SV WaldauSG Obermunde</v>
      </c>
      <c r="S78" s="45">
        <f>IF($Q78="",0,COUNTIF($Q$12:$Q78,$R78))</f>
        <v>1</v>
      </c>
      <c r="T78" s="45">
        <f t="shared" si="8"/>
        <v>0</v>
      </c>
    </row>
    <row r="79" spans="5:20" ht="15.75" x14ac:dyDescent="0.2">
      <c r="E79" s="4"/>
      <c r="F79" s="6">
        <v>68</v>
      </c>
      <c r="G79" s="33" t="str">
        <f t="shared" si="5"/>
        <v/>
      </c>
      <c r="H79" s="28"/>
      <c r="I79" s="29"/>
      <c r="J79" s="27"/>
      <c r="K79" s="27"/>
      <c r="L79" s="39" t="s">
        <v>30</v>
      </c>
      <c r="M79" s="40" t="s">
        <v>34</v>
      </c>
      <c r="Q79" s="2" t="str">
        <f t="shared" si="6"/>
        <v>RSV PeeneSV Arminia Köln III</v>
      </c>
      <c r="R79" s="2" t="str">
        <f t="shared" si="7"/>
        <v>SV Arminia Köln IIIRSV Peene</v>
      </c>
      <c r="S79" s="45">
        <f>IF($Q79="",0,COUNTIF($Q$12:$Q79,$R79))</f>
        <v>1</v>
      </c>
      <c r="T79" s="45">
        <f t="shared" si="8"/>
        <v>0</v>
      </c>
    </row>
    <row r="80" spans="5:20" ht="15.75" x14ac:dyDescent="0.2">
      <c r="E80" s="4"/>
      <c r="F80" s="6">
        <v>69</v>
      </c>
      <c r="G80" s="33" t="str">
        <f t="shared" si="5"/>
        <v/>
      </c>
      <c r="H80" s="28"/>
      <c r="I80" s="29"/>
      <c r="J80" s="27"/>
      <c r="K80" s="27"/>
      <c r="L80" s="39" t="s">
        <v>35</v>
      </c>
      <c r="M80" s="40" t="s">
        <v>29</v>
      </c>
      <c r="Q80" s="2" t="str">
        <f t="shared" si="6"/>
        <v>SV BaldorfVfL Wilden</v>
      </c>
      <c r="R80" s="2" t="str">
        <f t="shared" si="7"/>
        <v>VfL WildenSV Baldorf</v>
      </c>
      <c r="S80" s="45">
        <f>IF($Q80="",0,COUNTIF($Q$12:$Q80,$R80))</f>
        <v>1</v>
      </c>
      <c r="T80" s="45">
        <f t="shared" si="8"/>
        <v>0</v>
      </c>
    </row>
    <row r="81" spans="5:20" ht="15.75" x14ac:dyDescent="0.2">
      <c r="E81" s="4"/>
      <c r="F81" s="6">
        <v>70</v>
      </c>
      <c r="G81" s="33" t="str">
        <f t="shared" si="5"/>
        <v/>
      </c>
      <c r="H81" s="28"/>
      <c r="I81" s="29"/>
      <c r="J81" s="27"/>
      <c r="K81" s="27"/>
      <c r="L81" s="39" t="s">
        <v>28</v>
      </c>
      <c r="M81" s="40" t="s">
        <v>36</v>
      </c>
      <c r="Q81" s="2" t="str">
        <f t="shared" si="6"/>
        <v>TTC Rot-Weiß Essen IITSV Starnen II</v>
      </c>
      <c r="R81" s="2" t="str">
        <f t="shared" si="7"/>
        <v>TSV Starnen IITTC Rot-Weiß Essen II</v>
      </c>
      <c r="S81" s="45">
        <f>IF($Q81="",0,COUNTIF($Q$12:$Q81,$R81))</f>
        <v>1</v>
      </c>
      <c r="T81" s="45">
        <f t="shared" si="8"/>
        <v>0</v>
      </c>
    </row>
    <row r="82" spans="5:20" ht="15.75" x14ac:dyDescent="0.2">
      <c r="E82" s="4"/>
      <c r="F82" s="6">
        <v>71</v>
      </c>
      <c r="G82" s="33" t="str">
        <f t="shared" si="5"/>
        <v/>
      </c>
      <c r="H82" s="28"/>
      <c r="I82" s="29"/>
      <c r="J82" s="27"/>
      <c r="K82" s="27"/>
      <c r="L82" s="39" t="s">
        <v>27</v>
      </c>
      <c r="M82" s="40" t="s">
        <v>31</v>
      </c>
      <c r="Q82" s="2" t="str">
        <f t="shared" si="6"/>
        <v>TTC MellenSV Waldau</v>
      </c>
      <c r="R82" s="2" t="str">
        <f t="shared" si="7"/>
        <v>SV WaldauTTC Mellen</v>
      </c>
      <c r="S82" s="45">
        <f>IF($Q82="",0,COUNTIF($Q$12:$Q82,$R82))</f>
        <v>1</v>
      </c>
      <c r="T82" s="45">
        <f t="shared" si="8"/>
        <v>0</v>
      </c>
    </row>
    <row r="83" spans="5:20" ht="15.75" x14ac:dyDescent="0.2">
      <c r="E83" s="4"/>
      <c r="F83" s="6">
        <v>72</v>
      </c>
      <c r="G83" s="33" t="str">
        <f t="shared" si="5"/>
        <v/>
      </c>
      <c r="H83" s="28"/>
      <c r="I83" s="29"/>
      <c r="J83" s="27"/>
      <c r="K83" s="27"/>
      <c r="L83" s="39" t="s">
        <v>32</v>
      </c>
      <c r="M83" s="40" t="s">
        <v>30</v>
      </c>
      <c r="Q83" s="2" t="str">
        <f t="shared" si="6"/>
        <v>TSV BreitauRSV Peene</v>
      </c>
      <c r="R83" s="2" t="str">
        <f t="shared" si="7"/>
        <v>RSV PeeneTSV Breitau</v>
      </c>
      <c r="S83" s="45">
        <f>IF($Q83="",0,COUNTIF($Q$12:$Q83,$R83))</f>
        <v>1</v>
      </c>
      <c r="T83" s="45">
        <f t="shared" si="8"/>
        <v>0</v>
      </c>
    </row>
    <row r="84" spans="5:20" ht="15.75" x14ac:dyDescent="0.2">
      <c r="E84" s="4"/>
      <c r="F84" s="6">
        <v>73</v>
      </c>
      <c r="G84" s="33" t="str">
        <f t="shared" si="5"/>
        <v/>
      </c>
      <c r="H84" s="28"/>
      <c r="I84" s="29"/>
      <c r="J84" s="27"/>
      <c r="K84" s="27"/>
      <c r="L84" s="39" t="s">
        <v>29</v>
      </c>
      <c r="M84" s="40" t="s">
        <v>33</v>
      </c>
      <c r="Q84" s="2" t="str">
        <f t="shared" si="6"/>
        <v>VfL WildenSG Obermunde</v>
      </c>
      <c r="R84" s="2" t="str">
        <f t="shared" si="7"/>
        <v>SG ObermundeVfL Wilden</v>
      </c>
      <c r="S84" s="45">
        <f>IF($Q84="",0,COUNTIF($Q$12:$Q84,$R84))</f>
        <v>1</v>
      </c>
      <c r="T84" s="45">
        <f t="shared" si="8"/>
        <v>0</v>
      </c>
    </row>
    <row r="85" spans="5:20" ht="15.75" x14ac:dyDescent="0.2">
      <c r="E85" s="4"/>
      <c r="F85" s="6">
        <v>74</v>
      </c>
      <c r="G85" s="33" t="str">
        <f t="shared" si="5"/>
        <v/>
      </c>
      <c r="H85" s="28"/>
      <c r="I85" s="29"/>
      <c r="J85" s="27"/>
      <c r="K85" s="27"/>
      <c r="L85" s="39" t="s">
        <v>34</v>
      </c>
      <c r="M85" s="40" t="s">
        <v>28</v>
      </c>
      <c r="Q85" s="2" t="str">
        <f t="shared" si="6"/>
        <v>SV Arminia Köln IIITTC Rot-Weiß Essen II</v>
      </c>
      <c r="R85" s="2" t="str">
        <f t="shared" si="7"/>
        <v>TTC Rot-Weiß Essen IISV Arminia Köln III</v>
      </c>
      <c r="S85" s="45">
        <f>IF($Q85="",0,COUNTIF($Q$12:$Q85,$R85))</f>
        <v>1</v>
      </c>
      <c r="T85" s="45">
        <f t="shared" si="8"/>
        <v>0</v>
      </c>
    </row>
    <row r="86" spans="5:20" ht="15.75" x14ac:dyDescent="0.2">
      <c r="E86" s="4"/>
      <c r="F86" s="6">
        <v>75</v>
      </c>
      <c r="G86" s="33" t="str">
        <f t="shared" si="5"/>
        <v/>
      </c>
      <c r="H86" s="28"/>
      <c r="I86" s="29"/>
      <c r="J86" s="27"/>
      <c r="K86" s="27"/>
      <c r="L86" s="39" t="s">
        <v>36</v>
      </c>
      <c r="M86" s="40" t="s">
        <v>35</v>
      </c>
      <c r="Q86" s="2" t="str">
        <f t="shared" si="6"/>
        <v>TSV Starnen IISV Baldorf</v>
      </c>
      <c r="R86" s="2" t="str">
        <f t="shared" si="7"/>
        <v>SV BaldorfTSV Starnen II</v>
      </c>
      <c r="S86" s="45">
        <f>IF($Q86="",0,COUNTIF($Q$12:$Q86,$R86))</f>
        <v>1</v>
      </c>
      <c r="T86" s="45">
        <f t="shared" si="8"/>
        <v>0</v>
      </c>
    </row>
    <row r="87" spans="5:20" ht="15.75" x14ac:dyDescent="0.2">
      <c r="E87" s="4"/>
      <c r="F87" s="6">
        <v>76</v>
      </c>
      <c r="G87" s="33" t="str">
        <f t="shared" si="5"/>
        <v/>
      </c>
      <c r="H87" s="28"/>
      <c r="I87" s="29"/>
      <c r="J87" s="27"/>
      <c r="K87" s="27"/>
      <c r="L87" s="39" t="s">
        <v>30</v>
      </c>
      <c r="M87" s="40" t="s">
        <v>27</v>
      </c>
      <c r="Q87" s="2" t="str">
        <f t="shared" si="6"/>
        <v>RSV PeeneTTC Mellen</v>
      </c>
      <c r="R87" s="2" t="str">
        <f t="shared" si="7"/>
        <v>TTC MellenRSV Peene</v>
      </c>
      <c r="S87" s="45">
        <f>IF($Q87="",0,COUNTIF($Q$12:$Q87,$R87))</f>
        <v>1</v>
      </c>
      <c r="T87" s="45">
        <f t="shared" si="8"/>
        <v>0</v>
      </c>
    </row>
    <row r="88" spans="5:20" ht="15.75" x14ac:dyDescent="0.2">
      <c r="E88" s="4"/>
      <c r="F88" s="6">
        <v>77</v>
      </c>
      <c r="G88" s="33" t="str">
        <f t="shared" si="5"/>
        <v/>
      </c>
      <c r="H88" s="28"/>
      <c r="I88" s="29"/>
      <c r="J88" s="27"/>
      <c r="K88" s="27"/>
      <c r="L88" s="39" t="s">
        <v>31</v>
      </c>
      <c r="M88" s="40" t="s">
        <v>29</v>
      </c>
      <c r="Q88" s="2" t="str">
        <f t="shared" si="6"/>
        <v>SV WaldauVfL Wilden</v>
      </c>
      <c r="R88" s="2" t="str">
        <f t="shared" si="7"/>
        <v>VfL WildenSV Waldau</v>
      </c>
      <c r="S88" s="45">
        <f>IF($Q88="",0,COUNTIF($Q$12:$Q88,$R88))</f>
        <v>1</v>
      </c>
      <c r="T88" s="45">
        <f t="shared" si="8"/>
        <v>0</v>
      </c>
    </row>
    <row r="89" spans="5:20" ht="15.75" x14ac:dyDescent="0.2">
      <c r="E89" s="4"/>
      <c r="F89" s="6">
        <v>78</v>
      </c>
      <c r="G89" s="33" t="str">
        <f t="shared" si="5"/>
        <v/>
      </c>
      <c r="H89" s="28"/>
      <c r="I89" s="29"/>
      <c r="J89" s="27"/>
      <c r="K89" s="27"/>
      <c r="L89" s="39" t="s">
        <v>28</v>
      </c>
      <c r="M89" s="40" t="s">
        <v>32</v>
      </c>
      <c r="Q89" s="2" t="str">
        <f t="shared" si="6"/>
        <v>TTC Rot-Weiß Essen IITSV Breitau</v>
      </c>
      <c r="R89" s="2" t="str">
        <f t="shared" si="7"/>
        <v>TSV BreitauTTC Rot-Weiß Essen II</v>
      </c>
      <c r="S89" s="45">
        <f>IF($Q89="",0,COUNTIF($Q$12:$Q89,$R89))</f>
        <v>1</v>
      </c>
      <c r="T89" s="45">
        <f t="shared" si="8"/>
        <v>0</v>
      </c>
    </row>
    <row r="90" spans="5:20" ht="15.75" x14ac:dyDescent="0.2">
      <c r="E90" s="4"/>
      <c r="F90" s="6">
        <v>79</v>
      </c>
      <c r="G90" s="33" t="str">
        <f t="shared" si="5"/>
        <v/>
      </c>
      <c r="H90" s="28"/>
      <c r="I90" s="29"/>
      <c r="J90" s="27"/>
      <c r="K90" s="27"/>
      <c r="L90" s="39" t="s">
        <v>33</v>
      </c>
      <c r="M90" s="40" t="s">
        <v>36</v>
      </c>
      <c r="Q90" s="2" t="str">
        <f t="shared" si="6"/>
        <v>SG ObermundeTSV Starnen II</v>
      </c>
      <c r="R90" s="2" t="str">
        <f t="shared" si="7"/>
        <v>TSV Starnen IISG Obermunde</v>
      </c>
      <c r="S90" s="45">
        <f>IF($Q90="",0,COUNTIF($Q$12:$Q90,$R90))</f>
        <v>1</v>
      </c>
      <c r="T90" s="45">
        <f t="shared" si="8"/>
        <v>0</v>
      </c>
    </row>
    <row r="91" spans="5:20" ht="15.75" x14ac:dyDescent="0.2">
      <c r="E91" s="4"/>
      <c r="F91" s="6">
        <v>80</v>
      </c>
      <c r="G91" s="33" t="str">
        <f t="shared" si="5"/>
        <v/>
      </c>
      <c r="H91" s="28"/>
      <c r="I91" s="29"/>
      <c r="J91" s="27"/>
      <c r="K91" s="27"/>
      <c r="L91" s="39" t="s">
        <v>35</v>
      </c>
      <c r="M91" s="40" t="s">
        <v>34</v>
      </c>
      <c r="Q91" s="2" t="str">
        <f t="shared" si="6"/>
        <v>SV BaldorfSV Arminia Köln III</v>
      </c>
      <c r="R91" s="2" t="str">
        <f t="shared" si="7"/>
        <v>SV Arminia Köln IIISV Baldorf</v>
      </c>
      <c r="S91" s="45">
        <f>IF($Q91="",0,COUNTIF($Q$12:$Q91,$R91))</f>
        <v>1</v>
      </c>
      <c r="T91" s="45">
        <f t="shared" si="8"/>
        <v>0</v>
      </c>
    </row>
    <row r="92" spans="5:20" ht="15.75" x14ac:dyDescent="0.2">
      <c r="E92" s="4"/>
      <c r="F92" s="6">
        <v>81</v>
      </c>
      <c r="G92" s="33" t="str">
        <f t="shared" si="5"/>
        <v/>
      </c>
      <c r="H92" s="28"/>
      <c r="I92" s="29"/>
      <c r="J92" s="27"/>
      <c r="K92" s="27"/>
      <c r="L92" s="39" t="s">
        <v>27</v>
      </c>
      <c r="M92" s="40" t="s">
        <v>29</v>
      </c>
      <c r="Q92" s="2" t="str">
        <f t="shared" si="6"/>
        <v>TTC MellenVfL Wilden</v>
      </c>
      <c r="R92" s="2" t="str">
        <f t="shared" si="7"/>
        <v>VfL WildenTTC Mellen</v>
      </c>
      <c r="S92" s="45">
        <f>IF($Q92="",0,COUNTIF($Q$12:$Q92,$R92))</f>
        <v>1</v>
      </c>
      <c r="T92" s="45">
        <f t="shared" si="8"/>
        <v>0</v>
      </c>
    </row>
    <row r="93" spans="5:20" ht="15.75" x14ac:dyDescent="0.2">
      <c r="E93" s="4"/>
      <c r="F93" s="6">
        <v>82</v>
      </c>
      <c r="G93" s="33" t="str">
        <f t="shared" si="5"/>
        <v/>
      </c>
      <c r="H93" s="28"/>
      <c r="I93" s="29"/>
      <c r="J93" s="27"/>
      <c r="K93" s="27"/>
      <c r="L93" s="39" t="s">
        <v>30</v>
      </c>
      <c r="M93" s="40" t="s">
        <v>28</v>
      </c>
      <c r="Q93" s="2" t="str">
        <f t="shared" si="6"/>
        <v>RSV PeeneTTC Rot-Weiß Essen II</v>
      </c>
      <c r="R93" s="2" t="str">
        <f t="shared" si="7"/>
        <v>TTC Rot-Weiß Essen IIRSV Peene</v>
      </c>
      <c r="S93" s="45">
        <f>IF($Q93="",0,COUNTIF($Q$12:$Q93,$R93))</f>
        <v>1</v>
      </c>
      <c r="T93" s="45">
        <f t="shared" si="8"/>
        <v>0</v>
      </c>
    </row>
    <row r="94" spans="5:20" ht="15.75" x14ac:dyDescent="0.2">
      <c r="E94" s="4"/>
      <c r="F94" s="6">
        <v>83</v>
      </c>
      <c r="G94" s="33" t="str">
        <f t="shared" si="5"/>
        <v/>
      </c>
      <c r="H94" s="28"/>
      <c r="I94" s="29"/>
      <c r="J94" s="27"/>
      <c r="K94" s="27"/>
      <c r="L94" s="39" t="s">
        <v>36</v>
      </c>
      <c r="M94" s="40" t="s">
        <v>31</v>
      </c>
      <c r="Q94" s="2" t="str">
        <f t="shared" si="6"/>
        <v>TSV Starnen IISV Waldau</v>
      </c>
      <c r="R94" s="2" t="str">
        <f t="shared" si="7"/>
        <v>SV WaldauTSV Starnen II</v>
      </c>
      <c r="S94" s="45">
        <f>IF($Q94="",0,COUNTIF($Q$12:$Q94,$R94))</f>
        <v>1</v>
      </c>
      <c r="T94" s="45">
        <f t="shared" si="8"/>
        <v>0</v>
      </c>
    </row>
    <row r="95" spans="5:20" ht="15.75" x14ac:dyDescent="0.2">
      <c r="E95" s="4"/>
      <c r="F95" s="6">
        <v>84</v>
      </c>
      <c r="G95" s="33" t="str">
        <f t="shared" si="5"/>
        <v/>
      </c>
      <c r="H95" s="28"/>
      <c r="I95" s="29"/>
      <c r="J95" s="27"/>
      <c r="K95" s="27"/>
      <c r="L95" s="39" t="s">
        <v>32</v>
      </c>
      <c r="M95" s="40" t="s">
        <v>35</v>
      </c>
      <c r="Q95" s="2" t="str">
        <f t="shared" si="6"/>
        <v>TSV BreitauSV Baldorf</v>
      </c>
      <c r="R95" s="2" t="str">
        <f t="shared" si="7"/>
        <v>SV BaldorfTSV Breitau</v>
      </c>
      <c r="S95" s="45">
        <f>IF($Q95="",0,COUNTIF($Q$12:$Q95,$R95))</f>
        <v>1</v>
      </c>
      <c r="T95" s="45">
        <f t="shared" si="8"/>
        <v>0</v>
      </c>
    </row>
    <row r="96" spans="5:20" ht="15.75" x14ac:dyDescent="0.2">
      <c r="E96" s="4"/>
      <c r="F96" s="6">
        <v>85</v>
      </c>
      <c r="G96" s="33" t="str">
        <f t="shared" si="5"/>
        <v/>
      </c>
      <c r="H96" s="28"/>
      <c r="I96" s="29"/>
      <c r="J96" s="27"/>
      <c r="K96" s="27"/>
      <c r="L96" s="39" t="s">
        <v>34</v>
      </c>
      <c r="M96" s="40" t="s">
        <v>33</v>
      </c>
      <c r="Q96" s="2" t="str">
        <f t="shared" si="6"/>
        <v>SV Arminia Köln IIISG Obermunde</v>
      </c>
      <c r="R96" s="2" t="str">
        <f t="shared" si="7"/>
        <v>SG ObermundeSV Arminia Köln III</v>
      </c>
      <c r="S96" s="45">
        <f>IF($Q96="",0,COUNTIF($Q$12:$Q96,$R96))</f>
        <v>1</v>
      </c>
      <c r="T96" s="45">
        <f t="shared" si="8"/>
        <v>0</v>
      </c>
    </row>
    <row r="97" spans="5:20" ht="15.75" x14ac:dyDescent="0.2">
      <c r="E97" s="4"/>
      <c r="F97" s="6">
        <v>86</v>
      </c>
      <c r="G97" s="33" t="str">
        <f t="shared" si="5"/>
        <v/>
      </c>
      <c r="H97" s="28"/>
      <c r="I97" s="29"/>
      <c r="J97" s="27"/>
      <c r="K97" s="27"/>
      <c r="L97" s="39" t="s">
        <v>28</v>
      </c>
      <c r="M97" s="40" t="s">
        <v>27</v>
      </c>
      <c r="Q97" s="2" t="str">
        <f t="shared" si="6"/>
        <v>TTC Rot-Weiß Essen IITTC Mellen</v>
      </c>
      <c r="R97" s="2" t="str">
        <f t="shared" si="7"/>
        <v>TTC MellenTTC Rot-Weiß Essen II</v>
      </c>
      <c r="S97" s="45">
        <f>IF($Q97="",0,COUNTIF($Q$12:$Q97,$R97))</f>
        <v>1</v>
      </c>
      <c r="T97" s="45">
        <f t="shared" si="8"/>
        <v>0</v>
      </c>
    </row>
    <row r="98" spans="5:20" ht="15.75" x14ac:dyDescent="0.2">
      <c r="E98" s="4"/>
      <c r="F98" s="6">
        <v>87</v>
      </c>
      <c r="G98" s="33" t="str">
        <f t="shared" si="5"/>
        <v/>
      </c>
      <c r="H98" s="28"/>
      <c r="I98" s="29"/>
      <c r="J98" s="27"/>
      <c r="K98" s="27"/>
      <c r="L98" s="39" t="s">
        <v>29</v>
      </c>
      <c r="M98" s="40" t="s">
        <v>36</v>
      </c>
      <c r="Q98" s="2" t="str">
        <f t="shared" si="6"/>
        <v>VfL WildenTSV Starnen II</v>
      </c>
      <c r="R98" s="2" t="str">
        <f t="shared" si="7"/>
        <v>TSV Starnen IIVfL Wilden</v>
      </c>
      <c r="S98" s="45">
        <f>IF($Q98="",0,COUNTIF($Q$12:$Q98,$R98))</f>
        <v>1</v>
      </c>
      <c r="T98" s="45">
        <f t="shared" si="8"/>
        <v>0</v>
      </c>
    </row>
    <row r="99" spans="5:20" ht="15.75" x14ac:dyDescent="0.2">
      <c r="E99" s="4"/>
      <c r="F99" s="6">
        <v>88</v>
      </c>
      <c r="G99" s="33" t="str">
        <f t="shared" si="5"/>
        <v/>
      </c>
      <c r="H99" s="28"/>
      <c r="I99" s="29"/>
      <c r="J99" s="27"/>
      <c r="K99" s="27"/>
      <c r="L99" s="39" t="s">
        <v>35</v>
      </c>
      <c r="M99" s="40" t="s">
        <v>30</v>
      </c>
      <c r="Q99" s="2" t="str">
        <f t="shared" si="6"/>
        <v>SV BaldorfRSV Peene</v>
      </c>
      <c r="R99" s="2" t="str">
        <f t="shared" si="7"/>
        <v>RSV PeeneSV Baldorf</v>
      </c>
      <c r="S99" s="45">
        <f>IF($Q99="",0,COUNTIF($Q$12:$Q99,$R99))</f>
        <v>1</v>
      </c>
      <c r="T99" s="45">
        <f t="shared" si="8"/>
        <v>0</v>
      </c>
    </row>
    <row r="100" spans="5:20" ht="15.75" x14ac:dyDescent="0.2">
      <c r="E100" s="4"/>
      <c r="F100" s="6">
        <v>89</v>
      </c>
      <c r="G100" s="33" t="str">
        <f t="shared" si="5"/>
        <v/>
      </c>
      <c r="H100" s="28"/>
      <c r="I100" s="29"/>
      <c r="J100" s="27"/>
      <c r="K100" s="27"/>
      <c r="L100" s="39" t="s">
        <v>31</v>
      </c>
      <c r="M100" s="40" t="s">
        <v>34</v>
      </c>
      <c r="Q100" s="2" t="str">
        <f t="shared" si="6"/>
        <v>SV WaldauSV Arminia Köln III</v>
      </c>
      <c r="R100" s="2" t="str">
        <f t="shared" si="7"/>
        <v>SV Arminia Köln IIISV Waldau</v>
      </c>
      <c r="S100" s="45">
        <f>IF($Q100="",0,COUNTIF($Q$12:$Q100,$R100))</f>
        <v>1</v>
      </c>
      <c r="T100" s="45">
        <f t="shared" si="8"/>
        <v>0</v>
      </c>
    </row>
    <row r="101" spans="5:20" ht="15.75" x14ac:dyDescent="0.2">
      <c r="E101" s="4"/>
      <c r="F101" s="6">
        <v>90</v>
      </c>
      <c r="G101" s="33" t="str">
        <f t="shared" si="5"/>
        <v/>
      </c>
      <c r="H101" s="28"/>
      <c r="I101" s="29"/>
      <c r="J101" s="27"/>
      <c r="K101" s="27"/>
      <c r="L101" s="39" t="s">
        <v>33</v>
      </c>
      <c r="M101" s="40" t="s">
        <v>32</v>
      </c>
      <c r="Q101" s="2" t="str">
        <f t="shared" si="6"/>
        <v>SG ObermundeTSV Breitau</v>
      </c>
      <c r="R101" s="2" t="str">
        <f t="shared" si="7"/>
        <v>TSV BreitauSG Obermunde</v>
      </c>
      <c r="S101" s="45">
        <f>IF($Q101="",0,COUNTIF($Q$12:$Q101,$R101))</f>
        <v>1</v>
      </c>
      <c r="T101" s="45">
        <f t="shared" si="8"/>
        <v>0</v>
      </c>
    </row>
    <row r="102" spans="5:20" ht="15.75" x14ac:dyDescent="0.2">
      <c r="E102" s="4"/>
      <c r="F102" s="6">
        <v>91</v>
      </c>
      <c r="G102" s="33" t="str">
        <f t="shared" si="5"/>
        <v/>
      </c>
      <c r="H102" s="28"/>
      <c r="I102" s="29"/>
      <c r="J102" s="27"/>
      <c r="K102" s="27"/>
      <c r="L102" s="39"/>
      <c r="M102" s="40"/>
      <c r="Q102" s="2" t="str">
        <f t="shared" si="6"/>
        <v/>
      </c>
      <c r="R102" s="2" t="str">
        <f t="shared" si="7"/>
        <v/>
      </c>
      <c r="S102" s="45">
        <f>IF($Q102="",0,COUNTIF($Q$12:$Q102,$R102))</f>
        <v>0</v>
      </c>
      <c r="T102" s="45">
        <f t="shared" si="8"/>
        <v>0</v>
      </c>
    </row>
    <row r="103" spans="5:20" ht="15.75" x14ac:dyDescent="0.2">
      <c r="E103" s="4"/>
      <c r="F103" s="6">
        <v>92</v>
      </c>
      <c r="G103" s="33" t="str">
        <f t="shared" si="5"/>
        <v/>
      </c>
      <c r="H103" s="28"/>
      <c r="I103" s="29"/>
      <c r="J103" s="27"/>
      <c r="K103" s="27"/>
      <c r="L103" s="39"/>
      <c r="M103" s="40"/>
      <c r="Q103" s="2" t="str">
        <f t="shared" si="6"/>
        <v/>
      </c>
      <c r="R103" s="2" t="str">
        <f t="shared" si="7"/>
        <v/>
      </c>
      <c r="S103" s="45">
        <f>IF($Q103="",0,COUNTIF($Q$12:$Q103,$R103))</f>
        <v>0</v>
      </c>
      <c r="T103" s="45">
        <f t="shared" si="8"/>
        <v>0</v>
      </c>
    </row>
    <row r="104" spans="5:20" ht="15.75" x14ac:dyDescent="0.2">
      <c r="E104" s="4"/>
      <c r="F104" s="6">
        <v>93</v>
      </c>
      <c r="G104" s="33" t="str">
        <f t="shared" si="5"/>
        <v/>
      </c>
      <c r="H104" s="28"/>
      <c r="I104" s="29"/>
      <c r="J104" s="27"/>
      <c r="K104" s="27"/>
      <c r="L104" s="39"/>
      <c r="M104" s="40"/>
      <c r="Q104" s="2" t="str">
        <f t="shared" si="6"/>
        <v/>
      </c>
      <c r="R104" s="2" t="str">
        <f t="shared" si="7"/>
        <v/>
      </c>
      <c r="S104" s="45">
        <f>IF($Q104="",0,COUNTIF($Q$12:$Q104,$R104))</f>
        <v>0</v>
      </c>
      <c r="T104" s="45">
        <f t="shared" si="8"/>
        <v>0</v>
      </c>
    </row>
    <row r="105" spans="5:20" ht="15.75" x14ac:dyDescent="0.2">
      <c r="E105" s="4"/>
      <c r="F105" s="6">
        <v>94</v>
      </c>
      <c r="G105" s="33" t="str">
        <f t="shared" si="5"/>
        <v/>
      </c>
      <c r="H105" s="28"/>
      <c r="I105" s="29"/>
      <c r="J105" s="27"/>
      <c r="K105" s="27"/>
      <c r="L105" s="39"/>
      <c r="M105" s="40"/>
      <c r="Q105" s="2" t="str">
        <f t="shared" si="6"/>
        <v/>
      </c>
      <c r="R105" s="2" t="str">
        <f t="shared" si="7"/>
        <v/>
      </c>
      <c r="S105" s="45">
        <f>IF($Q105="",0,COUNTIF($Q$12:$Q105,$R105))</f>
        <v>0</v>
      </c>
      <c r="T105" s="45">
        <f t="shared" si="8"/>
        <v>0</v>
      </c>
    </row>
    <row r="106" spans="5:20" ht="15.75" x14ac:dyDescent="0.2">
      <c r="E106" s="4"/>
      <c r="F106" s="6">
        <v>95</v>
      </c>
      <c r="G106" s="33" t="str">
        <f t="shared" si="5"/>
        <v/>
      </c>
      <c r="H106" s="28"/>
      <c r="I106" s="29"/>
      <c r="J106" s="27"/>
      <c r="K106" s="27"/>
      <c r="L106" s="39"/>
      <c r="M106" s="40"/>
      <c r="Q106" s="2" t="str">
        <f t="shared" si="6"/>
        <v/>
      </c>
      <c r="R106" s="2" t="str">
        <f t="shared" si="7"/>
        <v/>
      </c>
      <c r="S106" s="45">
        <f>IF($Q106="",0,COUNTIF($Q$12:$Q106,$R106))</f>
        <v>0</v>
      </c>
      <c r="T106" s="45">
        <f t="shared" si="8"/>
        <v>0</v>
      </c>
    </row>
    <row r="107" spans="5:20" ht="15.75" x14ac:dyDescent="0.2">
      <c r="E107" s="4"/>
      <c r="F107" s="6">
        <v>96</v>
      </c>
      <c r="G107" s="33" t="str">
        <f t="shared" si="5"/>
        <v/>
      </c>
      <c r="H107" s="28"/>
      <c r="I107" s="29"/>
      <c r="J107" s="27"/>
      <c r="K107" s="27"/>
      <c r="L107" s="39"/>
      <c r="M107" s="40"/>
      <c r="Q107" s="2" t="str">
        <f t="shared" si="6"/>
        <v/>
      </c>
      <c r="R107" s="2" t="str">
        <f t="shared" si="7"/>
        <v/>
      </c>
      <c r="S107" s="45">
        <f>IF($Q107="",0,COUNTIF($Q$12:$Q107,$R107))</f>
        <v>0</v>
      </c>
      <c r="T107" s="45">
        <f t="shared" si="8"/>
        <v>0</v>
      </c>
    </row>
    <row r="108" spans="5:20" ht="15.75" x14ac:dyDescent="0.2">
      <c r="E108" s="4"/>
      <c r="F108" s="6">
        <v>97</v>
      </c>
      <c r="G108" s="33" t="str">
        <f t="shared" si="5"/>
        <v/>
      </c>
      <c r="H108" s="28"/>
      <c r="I108" s="29"/>
      <c r="J108" s="27"/>
      <c r="K108" s="27"/>
      <c r="L108" s="39"/>
      <c r="M108" s="40"/>
      <c r="Q108" s="2" t="str">
        <f t="shared" si="6"/>
        <v/>
      </c>
      <c r="R108" s="2" t="str">
        <f t="shared" si="7"/>
        <v/>
      </c>
      <c r="S108" s="45">
        <f>IF($Q108="",0,COUNTIF($Q$12:$Q108,$R108))</f>
        <v>0</v>
      </c>
      <c r="T108" s="45">
        <f t="shared" si="8"/>
        <v>0</v>
      </c>
    </row>
    <row r="109" spans="5:20" ht="15.75" x14ac:dyDescent="0.2">
      <c r="E109" s="4"/>
      <c r="F109" s="6">
        <v>98</v>
      </c>
      <c r="G109" s="33" t="str">
        <f t="shared" si="5"/>
        <v/>
      </c>
      <c r="H109" s="28"/>
      <c r="I109" s="29"/>
      <c r="J109" s="27"/>
      <c r="K109" s="27"/>
      <c r="L109" s="39"/>
      <c r="M109" s="40"/>
      <c r="Q109" s="2" t="str">
        <f t="shared" si="6"/>
        <v/>
      </c>
      <c r="R109" s="2" t="str">
        <f t="shared" si="7"/>
        <v/>
      </c>
      <c r="S109" s="45">
        <f>IF($Q109="",0,COUNTIF($Q$12:$Q109,$R109))</f>
        <v>0</v>
      </c>
      <c r="T109" s="45">
        <f t="shared" si="8"/>
        <v>0</v>
      </c>
    </row>
    <row r="110" spans="5:20" ht="15.75" x14ac:dyDescent="0.2">
      <c r="E110" s="4"/>
      <c r="F110" s="6">
        <v>99</v>
      </c>
      <c r="G110" s="33" t="str">
        <f t="shared" si="5"/>
        <v/>
      </c>
      <c r="H110" s="28"/>
      <c r="I110" s="29"/>
      <c r="J110" s="27"/>
      <c r="K110" s="27"/>
      <c r="L110" s="39"/>
      <c r="M110" s="40"/>
      <c r="Q110" s="2" t="str">
        <f t="shared" si="6"/>
        <v/>
      </c>
      <c r="R110" s="2" t="str">
        <f t="shared" si="7"/>
        <v/>
      </c>
      <c r="S110" s="45">
        <f>IF($Q110="",0,COUNTIF($Q$12:$Q110,$R110))</f>
        <v>0</v>
      </c>
      <c r="T110" s="45">
        <f t="shared" si="8"/>
        <v>0</v>
      </c>
    </row>
    <row r="111" spans="5:20" ht="15.75" x14ac:dyDescent="0.2">
      <c r="E111" s="4"/>
      <c r="F111" s="6">
        <v>100</v>
      </c>
      <c r="G111" s="33" t="str">
        <f t="shared" si="5"/>
        <v/>
      </c>
      <c r="H111" s="28"/>
      <c r="I111" s="29"/>
      <c r="J111" s="27"/>
      <c r="K111" s="27"/>
      <c r="L111" s="39"/>
      <c r="M111" s="40"/>
      <c r="Q111" s="2" t="str">
        <f t="shared" si="6"/>
        <v/>
      </c>
      <c r="R111" s="2" t="str">
        <f t="shared" si="7"/>
        <v/>
      </c>
      <c r="S111" s="45">
        <f>IF($Q111="",0,COUNTIF($Q$12:$Q111,$R111))</f>
        <v>0</v>
      </c>
      <c r="T111" s="45">
        <f t="shared" si="8"/>
        <v>0</v>
      </c>
    </row>
    <row r="112" spans="5:20" ht="15.75" x14ac:dyDescent="0.2">
      <c r="E112" s="4"/>
      <c r="F112" s="6">
        <v>101</v>
      </c>
      <c r="G112" s="33" t="str">
        <f t="shared" si="5"/>
        <v/>
      </c>
      <c r="H112" s="28"/>
      <c r="I112" s="29"/>
      <c r="J112" s="27"/>
      <c r="K112" s="27"/>
      <c r="L112" s="39"/>
      <c r="M112" s="40"/>
      <c r="Q112" s="2" t="str">
        <f t="shared" si="6"/>
        <v/>
      </c>
      <c r="R112" s="2" t="str">
        <f t="shared" si="7"/>
        <v/>
      </c>
      <c r="S112" s="45">
        <f>IF($Q112="",0,COUNTIF($Q$12:$Q112,$R112))</f>
        <v>0</v>
      </c>
      <c r="T112" s="45">
        <f t="shared" si="8"/>
        <v>0</v>
      </c>
    </row>
    <row r="113" spans="5:20" ht="15.75" x14ac:dyDescent="0.2">
      <c r="E113" s="4"/>
      <c r="F113" s="6">
        <v>102</v>
      </c>
      <c r="G113" s="33" t="str">
        <f t="shared" si="5"/>
        <v/>
      </c>
      <c r="H113" s="28"/>
      <c r="I113" s="29"/>
      <c r="J113" s="27"/>
      <c r="K113" s="27"/>
      <c r="L113" s="39"/>
      <c r="M113" s="40"/>
      <c r="Q113" s="2" t="str">
        <f t="shared" si="6"/>
        <v/>
      </c>
      <c r="R113" s="2" t="str">
        <f t="shared" si="7"/>
        <v/>
      </c>
      <c r="S113" s="45">
        <f>IF($Q113="",0,COUNTIF($Q$12:$Q113,$R113))</f>
        <v>0</v>
      </c>
      <c r="T113" s="45">
        <f t="shared" si="8"/>
        <v>0</v>
      </c>
    </row>
    <row r="114" spans="5:20" ht="15.75" x14ac:dyDescent="0.2">
      <c r="E114" s="4"/>
      <c r="F114" s="6">
        <v>103</v>
      </c>
      <c r="G114" s="33" t="str">
        <f t="shared" si="5"/>
        <v/>
      </c>
      <c r="H114" s="28"/>
      <c r="I114" s="29"/>
      <c r="J114" s="27"/>
      <c r="K114" s="27"/>
      <c r="L114" s="39"/>
      <c r="M114" s="40"/>
      <c r="Q114" s="2" t="str">
        <f t="shared" si="6"/>
        <v/>
      </c>
      <c r="R114" s="2" t="str">
        <f t="shared" si="7"/>
        <v/>
      </c>
      <c r="S114" s="45">
        <f>IF($Q114="",0,COUNTIF($Q$12:$Q114,$R114))</f>
        <v>0</v>
      </c>
      <c r="T114" s="45">
        <f t="shared" si="8"/>
        <v>0</v>
      </c>
    </row>
    <row r="115" spans="5:20" ht="15.75" x14ac:dyDescent="0.2">
      <c r="E115" s="4"/>
      <c r="F115" s="6">
        <v>104</v>
      </c>
      <c r="G115" s="33" t="str">
        <f t="shared" si="5"/>
        <v/>
      </c>
      <c r="H115" s="28"/>
      <c r="I115" s="29"/>
      <c r="J115" s="27"/>
      <c r="K115" s="27"/>
      <c r="L115" s="39"/>
      <c r="M115" s="40"/>
      <c r="Q115" s="2" t="str">
        <f t="shared" si="6"/>
        <v/>
      </c>
      <c r="R115" s="2" t="str">
        <f t="shared" si="7"/>
        <v/>
      </c>
      <c r="S115" s="45">
        <f>IF($Q115="",0,COUNTIF($Q$12:$Q115,$R115))</f>
        <v>0</v>
      </c>
      <c r="T115" s="45">
        <f t="shared" si="8"/>
        <v>0</v>
      </c>
    </row>
    <row r="116" spans="5:20" ht="15.75" x14ac:dyDescent="0.2">
      <c r="E116" s="4"/>
      <c r="F116" s="6">
        <v>105</v>
      </c>
      <c r="G116" s="33" t="str">
        <f t="shared" si="5"/>
        <v/>
      </c>
      <c r="H116" s="28"/>
      <c r="I116" s="29"/>
      <c r="J116" s="27"/>
      <c r="K116" s="27"/>
      <c r="L116" s="39"/>
      <c r="M116" s="40"/>
      <c r="Q116" s="2" t="str">
        <f t="shared" si="6"/>
        <v/>
      </c>
      <c r="R116" s="2" t="str">
        <f t="shared" si="7"/>
        <v/>
      </c>
      <c r="S116" s="45">
        <f>IF($Q116="",0,COUNTIF($Q$12:$Q116,$R116))</f>
        <v>0</v>
      </c>
      <c r="T116" s="45">
        <f t="shared" si="8"/>
        <v>0</v>
      </c>
    </row>
    <row r="117" spans="5:20" ht="15.75" x14ac:dyDescent="0.2">
      <c r="E117" s="4"/>
      <c r="F117" s="6">
        <v>106</v>
      </c>
      <c r="G117" s="33" t="str">
        <f t="shared" si="5"/>
        <v/>
      </c>
      <c r="H117" s="28"/>
      <c r="I117" s="29"/>
      <c r="J117" s="27"/>
      <c r="K117" s="27"/>
      <c r="L117" s="39"/>
      <c r="M117" s="40"/>
      <c r="Q117" s="2" t="str">
        <f t="shared" si="6"/>
        <v/>
      </c>
      <c r="R117" s="2" t="str">
        <f t="shared" si="7"/>
        <v/>
      </c>
      <c r="S117" s="45">
        <f>IF($Q117="",0,COUNTIF($Q$12:$Q117,$R117))</f>
        <v>0</v>
      </c>
      <c r="T117" s="45">
        <f t="shared" si="8"/>
        <v>0</v>
      </c>
    </row>
    <row r="118" spans="5:20" ht="15.75" x14ac:dyDescent="0.2">
      <c r="E118" s="4"/>
      <c r="F118" s="6">
        <v>107</v>
      </c>
      <c r="G118" s="33" t="str">
        <f t="shared" si="5"/>
        <v/>
      </c>
      <c r="H118" s="28"/>
      <c r="I118" s="29"/>
      <c r="J118" s="27"/>
      <c r="K118" s="27"/>
      <c r="L118" s="39"/>
      <c r="M118" s="40"/>
      <c r="Q118" s="2" t="str">
        <f t="shared" si="6"/>
        <v/>
      </c>
      <c r="R118" s="2" t="str">
        <f t="shared" si="7"/>
        <v/>
      </c>
      <c r="S118" s="45">
        <f>IF($Q118="",0,COUNTIF($Q$12:$Q118,$R118))</f>
        <v>0</v>
      </c>
      <c r="T118" s="45">
        <f t="shared" si="8"/>
        <v>0</v>
      </c>
    </row>
    <row r="119" spans="5:20" ht="15.75" x14ac:dyDescent="0.2">
      <c r="E119" s="4"/>
      <c r="F119" s="6">
        <v>108</v>
      </c>
      <c r="G119" s="33" t="str">
        <f t="shared" si="5"/>
        <v/>
      </c>
      <c r="H119" s="28"/>
      <c r="I119" s="29"/>
      <c r="J119" s="27"/>
      <c r="K119" s="27"/>
      <c r="L119" s="39"/>
      <c r="M119" s="40"/>
      <c r="Q119" s="2" t="str">
        <f t="shared" si="6"/>
        <v/>
      </c>
      <c r="R119" s="2" t="str">
        <f t="shared" si="7"/>
        <v/>
      </c>
      <c r="S119" s="45">
        <f>IF($Q119="",0,COUNTIF($Q$12:$Q119,$R119))</f>
        <v>0</v>
      </c>
      <c r="T119" s="45">
        <f t="shared" si="8"/>
        <v>0</v>
      </c>
    </row>
    <row r="120" spans="5:20" ht="15.75" x14ac:dyDescent="0.2">
      <c r="E120" s="4"/>
      <c r="F120" s="6">
        <v>109</v>
      </c>
      <c r="G120" s="33" t="str">
        <f t="shared" si="5"/>
        <v/>
      </c>
      <c r="H120" s="28"/>
      <c r="I120" s="29"/>
      <c r="J120" s="27"/>
      <c r="K120" s="27"/>
      <c r="L120" s="39"/>
      <c r="M120" s="40"/>
      <c r="Q120" s="2" t="str">
        <f t="shared" si="6"/>
        <v/>
      </c>
      <c r="R120" s="2" t="str">
        <f t="shared" si="7"/>
        <v/>
      </c>
      <c r="S120" s="45">
        <f>IF($Q120="",0,COUNTIF($Q$12:$Q120,$R120))</f>
        <v>0</v>
      </c>
      <c r="T120" s="45">
        <f t="shared" si="8"/>
        <v>0</v>
      </c>
    </row>
    <row r="121" spans="5:20" ht="15.75" x14ac:dyDescent="0.2">
      <c r="E121" s="4"/>
      <c r="F121" s="6">
        <v>110</v>
      </c>
      <c r="G121" s="33" t="str">
        <f t="shared" si="5"/>
        <v/>
      </c>
      <c r="H121" s="28"/>
      <c r="I121" s="29"/>
      <c r="J121" s="27"/>
      <c r="K121" s="27"/>
      <c r="L121" s="39"/>
      <c r="M121" s="40"/>
      <c r="Q121" s="2" t="str">
        <f t="shared" si="6"/>
        <v/>
      </c>
      <c r="R121" s="2" t="str">
        <f t="shared" si="7"/>
        <v/>
      </c>
      <c r="S121" s="45">
        <f>IF($Q121="",0,COUNTIF($Q$12:$Q121,$R121))</f>
        <v>0</v>
      </c>
      <c r="T121" s="45">
        <f t="shared" si="8"/>
        <v>0</v>
      </c>
    </row>
    <row r="122" spans="5:20" ht="15.75" x14ac:dyDescent="0.2">
      <c r="E122" s="4"/>
      <c r="F122" s="6">
        <v>111</v>
      </c>
      <c r="G122" s="33" t="str">
        <f t="shared" si="5"/>
        <v/>
      </c>
      <c r="H122" s="28"/>
      <c r="I122" s="29"/>
      <c r="J122" s="27"/>
      <c r="K122" s="27"/>
      <c r="L122" s="39"/>
      <c r="M122" s="40"/>
      <c r="Q122" s="2" t="str">
        <f t="shared" si="6"/>
        <v/>
      </c>
      <c r="R122" s="2" t="str">
        <f t="shared" si="7"/>
        <v/>
      </c>
      <c r="S122" s="45">
        <f>IF($Q122="",0,COUNTIF($Q$12:$Q122,$R122))</f>
        <v>0</v>
      </c>
      <c r="T122" s="45">
        <f t="shared" si="8"/>
        <v>0</v>
      </c>
    </row>
    <row r="123" spans="5:20" ht="15.75" x14ac:dyDescent="0.2">
      <c r="E123" s="4"/>
      <c r="F123" s="6">
        <v>112</v>
      </c>
      <c r="G123" s="33" t="str">
        <f t="shared" si="5"/>
        <v/>
      </c>
      <c r="H123" s="28"/>
      <c r="I123" s="29"/>
      <c r="J123" s="27"/>
      <c r="K123" s="27"/>
      <c r="L123" s="39"/>
      <c r="M123" s="40"/>
      <c r="Q123" s="2" t="str">
        <f t="shared" si="6"/>
        <v/>
      </c>
      <c r="R123" s="2" t="str">
        <f t="shared" si="7"/>
        <v/>
      </c>
      <c r="S123" s="45">
        <f>IF($Q123="",0,COUNTIF($Q$12:$Q123,$R123))</f>
        <v>0</v>
      </c>
      <c r="T123" s="45">
        <f t="shared" si="8"/>
        <v>0</v>
      </c>
    </row>
    <row r="124" spans="5:20" ht="15.75" x14ac:dyDescent="0.2">
      <c r="E124" s="4"/>
      <c r="F124" s="6">
        <v>113</v>
      </c>
      <c r="G124" s="33" t="str">
        <f t="shared" si="5"/>
        <v/>
      </c>
      <c r="H124" s="28"/>
      <c r="I124" s="29"/>
      <c r="J124" s="27"/>
      <c r="K124" s="27"/>
      <c r="L124" s="39"/>
      <c r="M124" s="40"/>
      <c r="Q124" s="2" t="str">
        <f t="shared" si="6"/>
        <v/>
      </c>
      <c r="R124" s="2" t="str">
        <f t="shared" si="7"/>
        <v/>
      </c>
      <c r="S124" s="45">
        <f>IF($Q124="",0,COUNTIF($Q$12:$Q124,$R124))</f>
        <v>0</v>
      </c>
      <c r="T124" s="45">
        <f t="shared" si="8"/>
        <v>0</v>
      </c>
    </row>
    <row r="125" spans="5:20" ht="15.75" x14ac:dyDescent="0.2">
      <c r="E125" s="4"/>
      <c r="F125" s="6">
        <v>114</v>
      </c>
      <c r="G125" s="33" t="str">
        <f t="shared" si="5"/>
        <v/>
      </c>
      <c r="H125" s="28"/>
      <c r="I125" s="29"/>
      <c r="J125" s="27"/>
      <c r="K125" s="27"/>
      <c r="L125" s="39"/>
      <c r="M125" s="40"/>
      <c r="Q125" s="2" t="str">
        <f t="shared" si="6"/>
        <v/>
      </c>
      <c r="R125" s="2" t="str">
        <f t="shared" si="7"/>
        <v/>
      </c>
      <c r="S125" s="45">
        <f>IF($Q125="",0,COUNTIF($Q$12:$Q125,$R125))</f>
        <v>0</v>
      </c>
      <c r="T125" s="45">
        <f t="shared" si="8"/>
        <v>0</v>
      </c>
    </row>
    <row r="126" spans="5:20" ht="15.75" x14ac:dyDescent="0.2">
      <c r="E126" s="4"/>
      <c r="F126" s="6">
        <v>115</v>
      </c>
      <c r="G126" s="33" t="str">
        <f t="shared" si="5"/>
        <v/>
      </c>
      <c r="H126" s="28"/>
      <c r="I126" s="29"/>
      <c r="J126" s="27"/>
      <c r="K126" s="27"/>
      <c r="L126" s="39"/>
      <c r="M126" s="40"/>
      <c r="Q126" s="2" t="str">
        <f t="shared" si="6"/>
        <v/>
      </c>
      <c r="R126" s="2" t="str">
        <f t="shared" si="7"/>
        <v/>
      </c>
      <c r="S126" s="45">
        <f>IF($Q126="",0,COUNTIF($Q$12:$Q126,$R126))</f>
        <v>0</v>
      </c>
      <c r="T126" s="45">
        <f t="shared" si="8"/>
        <v>0</v>
      </c>
    </row>
    <row r="127" spans="5:20" ht="15.75" x14ac:dyDescent="0.2">
      <c r="E127" s="4"/>
      <c r="F127" s="6">
        <v>116</v>
      </c>
      <c r="G127" s="33" t="str">
        <f t="shared" si="5"/>
        <v/>
      </c>
      <c r="H127" s="28"/>
      <c r="I127" s="29"/>
      <c r="J127" s="27"/>
      <c r="K127" s="27"/>
      <c r="L127" s="39"/>
      <c r="M127" s="40"/>
      <c r="Q127" s="2" t="str">
        <f t="shared" si="6"/>
        <v/>
      </c>
      <c r="R127" s="2" t="str">
        <f t="shared" si="7"/>
        <v/>
      </c>
      <c r="S127" s="45">
        <f>IF($Q127="",0,COUNTIF($Q$12:$Q127,$R127))</f>
        <v>0</v>
      </c>
      <c r="T127" s="45">
        <f t="shared" si="8"/>
        <v>0</v>
      </c>
    </row>
    <row r="128" spans="5:20" ht="15.75" x14ac:dyDescent="0.2">
      <c r="E128" s="4"/>
      <c r="F128" s="6">
        <v>117</v>
      </c>
      <c r="G128" s="33" t="str">
        <f t="shared" si="5"/>
        <v/>
      </c>
      <c r="H128" s="28"/>
      <c r="I128" s="29"/>
      <c r="J128" s="27"/>
      <c r="K128" s="27"/>
      <c r="L128" s="39"/>
      <c r="M128" s="40"/>
      <c r="Q128" s="2" t="str">
        <f t="shared" si="6"/>
        <v/>
      </c>
      <c r="R128" s="2" t="str">
        <f t="shared" si="7"/>
        <v/>
      </c>
      <c r="S128" s="45">
        <f>IF($Q128="",0,COUNTIF($Q$12:$Q128,$R128))</f>
        <v>0</v>
      </c>
      <c r="T128" s="45">
        <f t="shared" si="8"/>
        <v>0</v>
      </c>
    </row>
    <row r="129" spans="5:20" ht="15.75" x14ac:dyDescent="0.2">
      <c r="E129" s="4"/>
      <c r="F129" s="6">
        <v>118</v>
      </c>
      <c r="G129" s="33" t="str">
        <f t="shared" si="5"/>
        <v/>
      </c>
      <c r="H129" s="28"/>
      <c r="I129" s="29"/>
      <c r="J129" s="27"/>
      <c r="K129" s="27"/>
      <c r="L129" s="39"/>
      <c r="M129" s="40"/>
      <c r="Q129" s="2" t="str">
        <f t="shared" si="6"/>
        <v/>
      </c>
      <c r="R129" s="2" t="str">
        <f t="shared" si="7"/>
        <v/>
      </c>
      <c r="S129" s="45">
        <f>IF($Q129="",0,COUNTIF($Q$12:$Q129,$R129))</f>
        <v>0</v>
      </c>
      <c r="T129" s="45">
        <f t="shared" si="8"/>
        <v>0</v>
      </c>
    </row>
    <row r="130" spans="5:20" ht="15.75" x14ac:dyDescent="0.2">
      <c r="E130" s="4"/>
      <c r="F130" s="6">
        <v>119</v>
      </c>
      <c r="G130" s="33" t="str">
        <f t="shared" si="5"/>
        <v/>
      </c>
      <c r="H130" s="28"/>
      <c r="I130" s="29"/>
      <c r="J130" s="27"/>
      <c r="K130" s="27"/>
      <c r="L130" s="39"/>
      <c r="M130" s="40"/>
      <c r="Q130" s="2" t="str">
        <f t="shared" si="6"/>
        <v/>
      </c>
      <c r="R130" s="2" t="str">
        <f t="shared" si="7"/>
        <v/>
      </c>
      <c r="S130" s="45">
        <f>IF($Q130="",0,COUNTIF($Q$12:$Q130,$R130))</f>
        <v>0</v>
      </c>
      <c r="T130" s="45">
        <f t="shared" si="8"/>
        <v>0</v>
      </c>
    </row>
    <row r="131" spans="5:20" ht="15.75" x14ac:dyDescent="0.2">
      <c r="E131" s="4"/>
      <c r="F131" s="6">
        <v>120</v>
      </c>
      <c r="G131" s="33" t="str">
        <f t="shared" si="5"/>
        <v/>
      </c>
      <c r="H131" s="28"/>
      <c r="I131" s="29"/>
      <c r="J131" s="27"/>
      <c r="K131" s="27"/>
      <c r="L131" s="39"/>
      <c r="M131" s="40"/>
      <c r="Q131" s="2" t="str">
        <f t="shared" si="6"/>
        <v/>
      </c>
      <c r="R131" s="2" t="str">
        <f t="shared" si="7"/>
        <v/>
      </c>
      <c r="S131" s="45">
        <f>IF($Q131="",0,COUNTIF($Q$12:$Q131,$R131))</f>
        <v>0</v>
      </c>
      <c r="T131" s="45">
        <f t="shared" si="8"/>
        <v>0</v>
      </c>
    </row>
    <row r="132" spans="5:20" ht="15.75" x14ac:dyDescent="0.2">
      <c r="E132" s="4"/>
      <c r="F132" s="6">
        <v>121</v>
      </c>
      <c r="G132" s="33" t="str">
        <f t="shared" si="5"/>
        <v/>
      </c>
      <c r="H132" s="28"/>
      <c r="I132" s="29"/>
      <c r="J132" s="27"/>
      <c r="K132" s="27"/>
      <c r="L132" s="39"/>
      <c r="M132" s="40"/>
      <c r="Q132" s="2" t="str">
        <f t="shared" si="6"/>
        <v/>
      </c>
      <c r="R132" s="2" t="str">
        <f t="shared" si="7"/>
        <v/>
      </c>
      <c r="S132" s="45">
        <f>IF($Q132="",0,COUNTIF($Q$12:$Q132,$R132))</f>
        <v>0</v>
      </c>
      <c r="T132" s="45">
        <f t="shared" si="8"/>
        <v>0</v>
      </c>
    </row>
    <row r="133" spans="5:20" ht="15.75" x14ac:dyDescent="0.2">
      <c r="E133" s="4"/>
      <c r="F133" s="6">
        <v>122</v>
      </c>
      <c r="G133" s="33" t="str">
        <f t="shared" si="5"/>
        <v/>
      </c>
      <c r="H133" s="28"/>
      <c r="I133" s="29"/>
      <c r="J133" s="27"/>
      <c r="K133" s="27"/>
      <c r="L133" s="39"/>
      <c r="M133" s="40"/>
      <c r="Q133" s="2" t="str">
        <f t="shared" si="6"/>
        <v/>
      </c>
      <c r="R133" s="2" t="str">
        <f t="shared" si="7"/>
        <v/>
      </c>
      <c r="S133" s="45">
        <f>IF($Q133="",0,COUNTIF($Q$12:$Q133,$R133))</f>
        <v>0</v>
      </c>
      <c r="T133" s="45">
        <f t="shared" si="8"/>
        <v>0</v>
      </c>
    </row>
    <row r="134" spans="5:20" ht="15.75" x14ac:dyDescent="0.2">
      <c r="E134" s="4"/>
      <c r="F134" s="6">
        <v>123</v>
      </c>
      <c r="G134" s="33" t="str">
        <f t="shared" si="5"/>
        <v/>
      </c>
      <c r="H134" s="28"/>
      <c r="I134" s="29"/>
      <c r="J134" s="27"/>
      <c r="K134" s="27"/>
      <c r="L134" s="39"/>
      <c r="M134" s="40"/>
      <c r="Q134" s="2" t="str">
        <f t="shared" si="6"/>
        <v/>
      </c>
      <c r="R134" s="2" t="str">
        <f t="shared" si="7"/>
        <v/>
      </c>
      <c r="S134" s="45">
        <f>IF($Q134="",0,COUNTIF($Q$12:$Q134,$R134))</f>
        <v>0</v>
      </c>
      <c r="T134" s="45">
        <f t="shared" si="8"/>
        <v>0</v>
      </c>
    </row>
    <row r="135" spans="5:20" ht="15.75" x14ac:dyDescent="0.2">
      <c r="E135" s="4"/>
      <c r="F135" s="6">
        <v>124</v>
      </c>
      <c r="G135" s="33" t="str">
        <f t="shared" si="5"/>
        <v/>
      </c>
      <c r="H135" s="28"/>
      <c r="I135" s="29"/>
      <c r="J135" s="27"/>
      <c r="K135" s="27"/>
      <c r="L135" s="39"/>
      <c r="M135" s="40"/>
      <c r="Q135" s="2" t="str">
        <f t="shared" si="6"/>
        <v/>
      </c>
      <c r="R135" s="2" t="str">
        <f t="shared" si="7"/>
        <v/>
      </c>
      <c r="S135" s="45">
        <f>IF($Q135="",0,COUNTIF($Q$12:$Q135,$R135))</f>
        <v>0</v>
      </c>
      <c r="T135" s="45">
        <f t="shared" si="8"/>
        <v>0</v>
      </c>
    </row>
    <row r="136" spans="5:20" ht="15.75" x14ac:dyDescent="0.2">
      <c r="E136" s="4"/>
      <c r="F136" s="6">
        <v>125</v>
      </c>
      <c r="G136" s="33" t="str">
        <f t="shared" si="5"/>
        <v/>
      </c>
      <c r="H136" s="28"/>
      <c r="I136" s="29"/>
      <c r="J136" s="27"/>
      <c r="K136" s="27"/>
      <c r="L136" s="39"/>
      <c r="M136" s="40"/>
      <c r="Q136" s="2" t="str">
        <f t="shared" si="6"/>
        <v/>
      </c>
      <c r="R136" s="2" t="str">
        <f t="shared" si="7"/>
        <v/>
      </c>
      <c r="S136" s="45">
        <f>IF($Q136="",0,COUNTIF($Q$12:$Q136,$R136))</f>
        <v>0</v>
      </c>
      <c r="T136" s="45">
        <f t="shared" si="8"/>
        <v>0</v>
      </c>
    </row>
    <row r="137" spans="5:20" ht="15.75" x14ac:dyDescent="0.2">
      <c r="E137" s="4"/>
      <c r="F137" s="6">
        <v>126</v>
      </c>
      <c r="G137" s="33" t="str">
        <f t="shared" si="5"/>
        <v/>
      </c>
      <c r="H137" s="28"/>
      <c r="I137" s="29"/>
      <c r="J137" s="27"/>
      <c r="K137" s="27"/>
      <c r="L137" s="39"/>
      <c r="M137" s="40"/>
      <c r="Q137" s="2" t="str">
        <f t="shared" si="6"/>
        <v/>
      </c>
      <c r="R137" s="2" t="str">
        <f t="shared" si="7"/>
        <v/>
      </c>
      <c r="S137" s="45">
        <f>IF($Q137="",0,COUNTIF($Q$12:$Q137,$R137))</f>
        <v>0</v>
      </c>
      <c r="T137" s="45">
        <f t="shared" si="8"/>
        <v>0</v>
      </c>
    </row>
    <row r="138" spans="5:20" ht="15.75" x14ac:dyDescent="0.2">
      <c r="E138" s="4"/>
      <c r="F138" s="6">
        <v>127</v>
      </c>
      <c r="G138" s="33" t="str">
        <f t="shared" si="5"/>
        <v/>
      </c>
      <c r="H138" s="28"/>
      <c r="I138" s="29"/>
      <c r="J138" s="27"/>
      <c r="K138" s="27"/>
      <c r="L138" s="39"/>
      <c r="M138" s="40"/>
      <c r="Q138" s="2" t="str">
        <f t="shared" si="6"/>
        <v/>
      </c>
      <c r="R138" s="2" t="str">
        <f t="shared" si="7"/>
        <v/>
      </c>
      <c r="S138" s="45">
        <f>IF($Q138="",0,COUNTIF($Q$12:$Q138,$R138))</f>
        <v>0</v>
      </c>
      <c r="T138" s="45">
        <f t="shared" si="8"/>
        <v>0</v>
      </c>
    </row>
    <row r="139" spans="5:20" ht="15.75" x14ac:dyDescent="0.2">
      <c r="E139" s="4"/>
      <c r="F139" s="6">
        <v>128</v>
      </c>
      <c r="G139" s="33" t="str">
        <f t="shared" si="5"/>
        <v/>
      </c>
      <c r="H139" s="28"/>
      <c r="I139" s="29"/>
      <c r="J139" s="27"/>
      <c r="K139" s="27"/>
      <c r="L139" s="39"/>
      <c r="M139" s="40"/>
      <c r="Q139" s="2" t="str">
        <f t="shared" si="6"/>
        <v/>
      </c>
      <c r="R139" s="2" t="str">
        <f t="shared" si="7"/>
        <v/>
      </c>
      <c r="S139" s="45">
        <f>IF($Q139="",0,COUNTIF($Q$12:$Q139,$R139))</f>
        <v>0</v>
      </c>
      <c r="T139" s="45">
        <f t="shared" si="8"/>
        <v>0</v>
      </c>
    </row>
    <row r="140" spans="5:20" ht="15.75" x14ac:dyDescent="0.2">
      <c r="E140" s="4"/>
      <c r="F140" s="6">
        <v>129</v>
      </c>
      <c r="G140" s="33" t="str">
        <f t="shared" si="5"/>
        <v/>
      </c>
      <c r="H140" s="28"/>
      <c r="I140" s="29"/>
      <c r="J140" s="27"/>
      <c r="K140" s="27"/>
      <c r="L140" s="39"/>
      <c r="M140" s="40"/>
      <c r="Q140" s="2" t="str">
        <f t="shared" si="6"/>
        <v/>
      </c>
      <c r="R140" s="2" t="str">
        <f t="shared" si="7"/>
        <v/>
      </c>
      <c r="S140" s="45">
        <f>IF($Q140="",0,COUNTIF($Q$12:$Q140,$R140))</f>
        <v>0</v>
      </c>
      <c r="T140" s="45">
        <f t="shared" si="8"/>
        <v>0</v>
      </c>
    </row>
    <row r="141" spans="5:20" ht="15.75" x14ac:dyDescent="0.2">
      <c r="E141" s="4"/>
      <c r="F141" s="6">
        <v>130</v>
      </c>
      <c r="G141" s="33" t="str">
        <f t="shared" ref="G141:G193" si="9">IF($H141="","",$H141)</f>
        <v/>
      </c>
      <c r="H141" s="28"/>
      <c r="I141" s="29"/>
      <c r="J141" s="27"/>
      <c r="K141" s="27"/>
      <c r="L141" s="39"/>
      <c r="M141" s="40"/>
      <c r="Q141" s="2" t="str">
        <f t="shared" ref="Q141:Q193" si="10">$L141&amp;$M141</f>
        <v/>
      </c>
      <c r="R141" s="2" t="str">
        <f t="shared" ref="R141:R193" si="11">$M141&amp;$L141</f>
        <v/>
      </c>
      <c r="S141" s="45">
        <f>IF($Q141="",0,COUNTIF($Q$12:$Q141,$R141))</f>
        <v>0</v>
      </c>
      <c r="T141" s="45">
        <f t="shared" ref="T141:T193" si="12">IF(AND($H141&lt;&gt;"",OR(AND($S141=0,$F$6&lt;&gt;"",$H$6&lt;&gt;"",OR($H141&lt;$F$6,$H141&gt;$H$6)),AND($S141=1,$F$7&lt;&gt;"",$H$7&lt;&gt;"",OR($H141&lt;$F$7,$H141&gt;$H$7)))),1,0)</f>
        <v>0</v>
      </c>
    </row>
    <row r="142" spans="5:20" ht="15.75" x14ac:dyDescent="0.2">
      <c r="E142" s="4"/>
      <c r="F142" s="6">
        <v>131</v>
      </c>
      <c r="G142" s="33" t="str">
        <f t="shared" si="9"/>
        <v/>
      </c>
      <c r="H142" s="28"/>
      <c r="I142" s="29"/>
      <c r="J142" s="27"/>
      <c r="K142" s="27"/>
      <c r="L142" s="39"/>
      <c r="M142" s="40"/>
      <c r="Q142" s="2" t="str">
        <f t="shared" si="10"/>
        <v/>
      </c>
      <c r="R142" s="2" t="str">
        <f t="shared" si="11"/>
        <v/>
      </c>
      <c r="S142" s="45">
        <f>IF($Q142="",0,COUNTIF($Q$12:$Q142,$R142))</f>
        <v>0</v>
      </c>
      <c r="T142" s="45">
        <f t="shared" si="12"/>
        <v>0</v>
      </c>
    </row>
    <row r="143" spans="5:20" ht="15.75" x14ac:dyDescent="0.2">
      <c r="E143" s="4"/>
      <c r="F143" s="6">
        <v>132</v>
      </c>
      <c r="G143" s="33" t="str">
        <f t="shared" si="9"/>
        <v/>
      </c>
      <c r="H143" s="28"/>
      <c r="I143" s="29"/>
      <c r="J143" s="27"/>
      <c r="K143" s="27"/>
      <c r="L143" s="39"/>
      <c r="M143" s="40"/>
      <c r="Q143" s="2" t="str">
        <f t="shared" si="10"/>
        <v/>
      </c>
      <c r="R143" s="2" t="str">
        <f t="shared" si="11"/>
        <v/>
      </c>
      <c r="S143" s="45">
        <f>IF($Q143="",0,COUNTIF($Q$12:$Q143,$R143))</f>
        <v>0</v>
      </c>
      <c r="T143" s="45">
        <f t="shared" si="12"/>
        <v>0</v>
      </c>
    </row>
    <row r="144" spans="5:20" ht="15.75" x14ac:dyDescent="0.2">
      <c r="E144" s="4"/>
      <c r="F144" s="6">
        <v>133</v>
      </c>
      <c r="G144" s="33" t="str">
        <f t="shared" si="9"/>
        <v/>
      </c>
      <c r="H144" s="28"/>
      <c r="I144" s="29"/>
      <c r="J144" s="27"/>
      <c r="K144" s="27"/>
      <c r="L144" s="39"/>
      <c r="M144" s="40"/>
      <c r="Q144" s="2" t="str">
        <f t="shared" si="10"/>
        <v/>
      </c>
      <c r="R144" s="2" t="str">
        <f t="shared" si="11"/>
        <v/>
      </c>
      <c r="S144" s="45">
        <f>IF($Q144="",0,COUNTIF($Q$12:$Q144,$R144))</f>
        <v>0</v>
      </c>
      <c r="T144" s="45">
        <f t="shared" si="12"/>
        <v>0</v>
      </c>
    </row>
    <row r="145" spans="5:20" ht="15.75" x14ac:dyDescent="0.2">
      <c r="E145" s="4"/>
      <c r="F145" s="6">
        <v>134</v>
      </c>
      <c r="G145" s="33" t="str">
        <f t="shared" si="9"/>
        <v/>
      </c>
      <c r="H145" s="28"/>
      <c r="I145" s="29"/>
      <c r="J145" s="27"/>
      <c r="K145" s="27"/>
      <c r="L145" s="39"/>
      <c r="M145" s="40"/>
      <c r="Q145" s="2" t="str">
        <f t="shared" si="10"/>
        <v/>
      </c>
      <c r="R145" s="2" t="str">
        <f t="shared" si="11"/>
        <v/>
      </c>
      <c r="S145" s="45">
        <f>IF($Q145="",0,COUNTIF($Q$12:$Q145,$R145))</f>
        <v>0</v>
      </c>
      <c r="T145" s="45">
        <f t="shared" si="12"/>
        <v>0</v>
      </c>
    </row>
    <row r="146" spans="5:20" ht="15.75" x14ac:dyDescent="0.2">
      <c r="E146" s="4"/>
      <c r="F146" s="6">
        <v>135</v>
      </c>
      <c r="G146" s="33" t="str">
        <f t="shared" si="9"/>
        <v/>
      </c>
      <c r="H146" s="28"/>
      <c r="I146" s="29"/>
      <c r="J146" s="27"/>
      <c r="K146" s="27"/>
      <c r="L146" s="39"/>
      <c r="M146" s="40"/>
      <c r="Q146" s="2" t="str">
        <f t="shared" si="10"/>
        <v/>
      </c>
      <c r="R146" s="2" t="str">
        <f t="shared" si="11"/>
        <v/>
      </c>
      <c r="S146" s="45">
        <f>IF($Q146="",0,COUNTIF($Q$12:$Q146,$R146))</f>
        <v>0</v>
      </c>
      <c r="T146" s="45">
        <f t="shared" si="12"/>
        <v>0</v>
      </c>
    </row>
    <row r="147" spans="5:20" ht="15.75" x14ac:dyDescent="0.2">
      <c r="E147" s="4"/>
      <c r="F147" s="6">
        <v>136</v>
      </c>
      <c r="G147" s="33" t="str">
        <f t="shared" si="9"/>
        <v/>
      </c>
      <c r="H147" s="28"/>
      <c r="I147" s="29"/>
      <c r="J147" s="27"/>
      <c r="K147" s="27"/>
      <c r="L147" s="39"/>
      <c r="M147" s="40"/>
      <c r="Q147" s="2" t="str">
        <f t="shared" si="10"/>
        <v/>
      </c>
      <c r="R147" s="2" t="str">
        <f t="shared" si="11"/>
        <v/>
      </c>
      <c r="S147" s="45">
        <f>IF($Q147="",0,COUNTIF($Q$12:$Q147,$R147))</f>
        <v>0</v>
      </c>
      <c r="T147" s="45">
        <f t="shared" si="12"/>
        <v>0</v>
      </c>
    </row>
    <row r="148" spans="5:20" ht="15.75" x14ac:dyDescent="0.2">
      <c r="E148" s="4"/>
      <c r="F148" s="6">
        <v>137</v>
      </c>
      <c r="G148" s="33" t="str">
        <f t="shared" si="9"/>
        <v/>
      </c>
      <c r="H148" s="28"/>
      <c r="I148" s="29"/>
      <c r="J148" s="27"/>
      <c r="K148" s="27"/>
      <c r="L148" s="39"/>
      <c r="M148" s="40"/>
      <c r="Q148" s="2" t="str">
        <f t="shared" si="10"/>
        <v/>
      </c>
      <c r="R148" s="2" t="str">
        <f t="shared" si="11"/>
        <v/>
      </c>
      <c r="S148" s="45">
        <f>IF($Q148="",0,COUNTIF($Q$12:$Q148,$R148))</f>
        <v>0</v>
      </c>
      <c r="T148" s="45">
        <f t="shared" si="12"/>
        <v>0</v>
      </c>
    </row>
    <row r="149" spans="5:20" ht="15.75" x14ac:dyDescent="0.2">
      <c r="E149" s="4"/>
      <c r="F149" s="6">
        <v>138</v>
      </c>
      <c r="G149" s="33" t="str">
        <f t="shared" si="9"/>
        <v/>
      </c>
      <c r="H149" s="28"/>
      <c r="I149" s="29"/>
      <c r="J149" s="27"/>
      <c r="K149" s="27"/>
      <c r="L149" s="39"/>
      <c r="M149" s="40"/>
      <c r="Q149" s="2" t="str">
        <f t="shared" si="10"/>
        <v/>
      </c>
      <c r="R149" s="2" t="str">
        <f t="shared" si="11"/>
        <v/>
      </c>
      <c r="S149" s="45">
        <f>IF($Q149="",0,COUNTIF($Q$12:$Q149,$R149))</f>
        <v>0</v>
      </c>
      <c r="T149" s="45">
        <f t="shared" si="12"/>
        <v>0</v>
      </c>
    </row>
    <row r="150" spans="5:20" ht="15.75" x14ac:dyDescent="0.2">
      <c r="E150" s="4"/>
      <c r="F150" s="6">
        <v>139</v>
      </c>
      <c r="G150" s="33" t="str">
        <f t="shared" si="9"/>
        <v/>
      </c>
      <c r="H150" s="28"/>
      <c r="I150" s="29"/>
      <c r="J150" s="27"/>
      <c r="K150" s="27"/>
      <c r="L150" s="39"/>
      <c r="M150" s="40"/>
      <c r="Q150" s="2" t="str">
        <f t="shared" si="10"/>
        <v/>
      </c>
      <c r="R150" s="2" t="str">
        <f t="shared" si="11"/>
        <v/>
      </c>
      <c r="S150" s="45">
        <f>IF($Q150="",0,COUNTIF($Q$12:$Q150,$R150))</f>
        <v>0</v>
      </c>
      <c r="T150" s="45">
        <f t="shared" si="12"/>
        <v>0</v>
      </c>
    </row>
    <row r="151" spans="5:20" ht="15.75" x14ac:dyDescent="0.2">
      <c r="E151" s="4"/>
      <c r="F151" s="6">
        <v>140</v>
      </c>
      <c r="G151" s="33" t="str">
        <f t="shared" si="9"/>
        <v/>
      </c>
      <c r="H151" s="28"/>
      <c r="I151" s="29"/>
      <c r="J151" s="27"/>
      <c r="K151" s="27"/>
      <c r="L151" s="39"/>
      <c r="M151" s="40"/>
      <c r="Q151" s="2" t="str">
        <f t="shared" si="10"/>
        <v/>
      </c>
      <c r="R151" s="2" t="str">
        <f t="shared" si="11"/>
        <v/>
      </c>
      <c r="S151" s="45">
        <f>IF($Q151="",0,COUNTIF($Q$12:$Q151,$R151))</f>
        <v>0</v>
      </c>
      <c r="T151" s="45">
        <f t="shared" si="12"/>
        <v>0</v>
      </c>
    </row>
    <row r="152" spans="5:20" ht="15.75" x14ac:dyDescent="0.2">
      <c r="E152" s="4"/>
      <c r="F152" s="6">
        <v>141</v>
      </c>
      <c r="G152" s="33" t="str">
        <f t="shared" si="9"/>
        <v/>
      </c>
      <c r="H152" s="28"/>
      <c r="I152" s="29"/>
      <c r="J152" s="27"/>
      <c r="K152" s="27"/>
      <c r="L152" s="39"/>
      <c r="M152" s="40"/>
      <c r="Q152" s="2" t="str">
        <f t="shared" si="10"/>
        <v/>
      </c>
      <c r="R152" s="2" t="str">
        <f t="shared" si="11"/>
        <v/>
      </c>
      <c r="S152" s="45">
        <f>IF($Q152="",0,COUNTIF($Q$12:$Q152,$R152))</f>
        <v>0</v>
      </c>
      <c r="T152" s="45">
        <f t="shared" si="12"/>
        <v>0</v>
      </c>
    </row>
    <row r="153" spans="5:20" ht="15.75" x14ac:dyDescent="0.2">
      <c r="E153" s="4"/>
      <c r="F153" s="6">
        <v>142</v>
      </c>
      <c r="G153" s="33" t="str">
        <f t="shared" si="9"/>
        <v/>
      </c>
      <c r="H153" s="28"/>
      <c r="I153" s="29"/>
      <c r="J153" s="27"/>
      <c r="K153" s="27"/>
      <c r="L153" s="39"/>
      <c r="M153" s="40"/>
      <c r="Q153" s="2" t="str">
        <f t="shared" si="10"/>
        <v/>
      </c>
      <c r="R153" s="2" t="str">
        <f t="shared" si="11"/>
        <v/>
      </c>
      <c r="S153" s="45">
        <f>IF($Q153="",0,COUNTIF($Q$12:$Q153,$R153))</f>
        <v>0</v>
      </c>
      <c r="T153" s="45">
        <f t="shared" si="12"/>
        <v>0</v>
      </c>
    </row>
    <row r="154" spans="5:20" ht="15.75" x14ac:dyDescent="0.2">
      <c r="E154" s="4"/>
      <c r="F154" s="6">
        <v>143</v>
      </c>
      <c r="G154" s="33" t="str">
        <f t="shared" si="9"/>
        <v/>
      </c>
      <c r="H154" s="28"/>
      <c r="I154" s="29"/>
      <c r="J154" s="27"/>
      <c r="K154" s="27"/>
      <c r="L154" s="39"/>
      <c r="M154" s="40"/>
      <c r="Q154" s="2" t="str">
        <f t="shared" si="10"/>
        <v/>
      </c>
      <c r="R154" s="2" t="str">
        <f t="shared" si="11"/>
        <v/>
      </c>
      <c r="S154" s="45">
        <f>IF($Q154="",0,COUNTIF($Q$12:$Q154,$R154))</f>
        <v>0</v>
      </c>
      <c r="T154" s="45">
        <f t="shared" si="12"/>
        <v>0</v>
      </c>
    </row>
    <row r="155" spans="5:20" ht="15.75" x14ac:dyDescent="0.2">
      <c r="E155" s="4"/>
      <c r="F155" s="6">
        <v>144</v>
      </c>
      <c r="G155" s="33" t="str">
        <f t="shared" si="9"/>
        <v/>
      </c>
      <c r="H155" s="28"/>
      <c r="I155" s="29"/>
      <c r="J155" s="27"/>
      <c r="K155" s="27"/>
      <c r="L155" s="39"/>
      <c r="M155" s="40"/>
      <c r="Q155" s="2" t="str">
        <f t="shared" si="10"/>
        <v/>
      </c>
      <c r="R155" s="2" t="str">
        <f t="shared" si="11"/>
        <v/>
      </c>
      <c r="S155" s="45">
        <f>IF($Q155="",0,COUNTIF($Q$12:$Q155,$R155))</f>
        <v>0</v>
      </c>
      <c r="T155" s="45">
        <f t="shared" si="12"/>
        <v>0</v>
      </c>
    </row>
    <row r="156" spans="5:20" ht="15.75" x14ac:dyDescent="0.2">
      <c r="E156" s="4"/>
      <c r="F156" s="6">
        <v>145</v>
      </c>
      <c r="G156" s="33" t="str">
        <f t="shared" si="9"/>
        <v/>
      </c>
      <c r="H156" s="28"/>
      <c r="I156" s="29"/>
      <c r="J156" s="27"/>
      <c r="K156" s="27"/>
      <c r="L156" s="39"/>
      <c r="M156" s="40"/>
      <c r="Q156" s="2" t="str">
        <f t="shared" si="10"/>
        <v/>
      </c>
      <c r="R156" s="2" t="str">
        <f t="shared" si="11"/>
        <v/>
      </c>
      <c r="S156" s="45">
        <f>IF($Q156="",0,COUNTIF($Q$12:$Q156,$R156))</f>
        <v>0</v>
      </c>
      <c r="T156" s="45">
        <f t="shared" si="12"/>
        <v>0</v>
      </c>
    </row>
    <row r="157" spans="5:20" ht="15.75" x14ac:dyDescent="0.2">
      <c r="E157" s="4"/>
      <c r="F157" s="6">
        <v>146</v>
      </c>
      <c r="G157" s="33" t="str">
        <f t="shared" si="9"/>
        <v/>
      </c>
      <c r="H157" s="28"/>
      <c r="I157" s="29"/>
      <c r="J157" s="27"/>
      <c r="K157" s="27"/>
      <c r="L157" s="39"/>
      <c r="M157" s="40"/>
      <c r="Q157" s="2" t="str">
        <f t="shared" si="10"/>
        <v/>
      </c>
      <c r="R157" s="2" t="str">
        <f t="shared" si="11"/>
        <v/>
      </c>
      <c r="S157" s="45">
        <f>IF($Q157="",0,COUNTIF($Q$12:$Q157,$R157))</f>
        <v>0</v>
      </c>
      <c r="T157" s="45">
        <f t="shared" si="12"/>
        <v>0</v>
      </c>
    </row>
    <row r="158" spans="5:20" ht="15.75" x14ac:dyDescent="0.2">
      <c r="E158" s="4"/>
      <c r="F158" s="6">
        <v>147</v>
      </c>
      <c r="G158" s="33" t="str">
        <f t="shared" si="9"/>
        <v/>
      </c>
      <c r="H158" s="28"/>
      <c r="I158" s="29"/>
      <c r="J158" s="27"/>
      <c r="K158" s="27"/>
      <c r="L158" s="39"/>
      <c r="M158" s="40"/>
      <c r="Q158" s="2" t="str">
        <f t="shared" si="10"/>
        <v/>
      </c>
      <c r="R158" s="2" t="str">
        <f t="shared" si="11"/>
        <v/>
      </c>
      <c r="S158" s="45">
        <f>IF($Q158="",0,COUNTIF($Q$12:$Q158,$R158))</f>
        <v>0</v>
      </c>
      <c r="T158" s="45">
        <f t="shared" si="12"/>
        <v>0</v>
      </c>
    </row>
    <row r="159" spans="5:20" ht="15.75" x14ac:dyDescent="0.2">
      <c r="E159" s="4"/>
      <c r="F159" s="6">
        <v>148</v>
      </c>
      <c r="G159" s="33" t="str">
        <f t="shared" si="9"/>
        <v/>
      </c>
      <c r="H159" s="28"/>
      <c r="I159" s="29"/>
      <c r="J159" s="27"/>
      <c r="K159" s="27"/>
      <c r="L159" s="39"/>
      <c r="M159" s="40"/>
      <c r="Q159" s="2" t="str">
        <f t="shared" si="10"/>
        <v/>
      </c>
      <c r="R159" s="2" t="str">
        <f t="shared" si="11"/>
        <v/>
      </c>
      <c r="S159" s="45">
        <f>IF($Q159="",0,COUNTIF($Q$12:$Q159,$R159))</f>
        <v>0</v>
      </c>
      <c r="T159" s="45">
        <f t="shared" si="12"/>
        <v>0</v>
      </c>
    </row>
    <row r="160" spans="5:20" ht="15.75" x14ac:dyDescent="0.2">
      <c r="E160" s="4"/>
      <c r="F160" s="6">
        <v>149</v>
      </c>
      <c r="G160" s="33" t="str">
        <f t="shared" si="9"/>
        <v/>
      </c>
      <c r="H160" s="28"/>
      <c r="I160" s="29"/>
      <c r="J160" s="27"/>
      <c r="K160" s="27"/>
      <c r="L160" s="39"/>
      <c r="M160" s="40"/>
      <c r="Q160" s="2" t="str">
        <f t="shared" si="10"/>
        <v/>
      </c>
      <c r="R160" s="2" t="str">
        <f t="shared" si="11"/>
        <v/>
      </c>
      <c r="S160" s="45">
        <f>IF($Q160="",0,COUNTIF($Q$12:$Q160,$R160))</f>
        <v>0</v>
      </c>
      <c r="T160" s="45">
        <f t="shared" si="12"/>
        <v>0</v>
      </c>
    </row>
    <row r="161" spans="5:20" ht="15.75" x14ac:dyDescent="0.2">
      <c r="E161" s="4"/>
      <c r="F161" s="6">
        <v>150</v>
      </c>
      <c r="G161" s="33" t="str">
        <f t="shared" si="9"/>
        <v/>
      </c>
      <c r="H161" s="28"/>
      <c r="I161" s="29"/>
      <c r="J161" s="27"/>
      <c r="K161" s="27"/>
      <c r="L161" s="39"/>
      <c r="M161" s="40"/>
      <c r="Q161" s="2" t="str">
        <f t="shared" si="10"/>
        <v/>
      </c>
      <c r="R161" s="2" t="str">
        <f t="shared" si="11"/>
        <v/>
      </c>
      <c r="S161" s="45">
        <f>IF($Q161="",0,COUNTIF($Q$12:$Q161,$R161))</f>
        <v>0</v>
      </c>
      <c r="T161" s="45">
        <f t="shared" si="12"/>
        <v>0</v>
      </c>
    </row>
    <row r="162" spans="5:20" ht="15.75" x14ac:dyDescent="0.2">
      <c r="E162" s="4"/>
      <c r="F162" s="6">
        <v>151</v>
      </c>
      <c r="G162" s="33" t="str">
        <f t="shared" si="9"/>
        <v/>
      </c>
      <c r="H162" s="28"/>
      <c r="I162" s="29"/>
      <c r="J162" s="27"/>
      <c r="K162" s="27"/>
      <c r="L162" s="39"/>
      <c r="M162" s="40"/>
      <c r="Q162" s="2" t="str">
        <f t="shared" si="10"/>
        <v/>
      </c>
      <c r="R162" s="2" t="str">
        <f t="shared" si="11"/>
        <v/>
      </c>
      <c r="S162" s="45">
        <f>IF($Q162="",0,COUNTIF($Q$12:$Q162,$R162))</f>
        <v>0</v>
      </c>
      <c r="T162" s="45">
        <f t="shared" si="12"/>
        <v>0</v>
      </c>
    </row>
    <row r="163" spans="5:20" ht="15.75" x14ac:dyDescent="0.2">
      <c r="E163" s="4"/>
      <c r="F163" s="6">
        <v>152</v>
      </c>
      <c r="G163" s="33" t="str">
        <f t="shared" si="9"/>
        <v/>
      </c>
      <c r="H163" s="28"/>
      <c r="I163" s="29"/>
      <c r="J163" s="27"/>
      <c r="K163" s="27"/>
      <c r="L163" s="39"/>
      <c r="M163" s="40"/>
      <c r="Q163" s="2" t="str">
        <f t="shared" si="10"/>
        <v/>
      </c>
      <c r="R163" s="2" t="str">
        <f t="shared" si="11"/>
        <v/>
      </c>
      <c r="S163" s="45">
        <f>IF($Q163="",0,COUNTIF($Q$12:$Q163,$R163))</f>
        <v>0</v>
      </c>
      <c r="T163" s="45">
        <f t="shared" si="12"/>
        <v>0</v>
      </c>
    </row>
    <row r="164" spans="5:20" ht="15.75" x14ac:dyDescent="0.2">
      <c r="E164" s="4"/>
      <c r="F164" s="6">
        <v>153</v>
      </c>
      <c r="G164" s="33" t="str">
        <f t="shared" si="9"/>
        <v/>
      </c>
      <c r="H164" s="28"/>
      <c r="I164" s="29"/>
      <c r="J164" s="27"/>
      <c r="K164" s="27"/>
      <c r="L164" s="41"/>
      <c r="M164" s="42"/>
      <c r="Q164" s="2" t="str">
        <f t="shared" si="10"/>
        <v/>
      </c>
      <c r="R164" s="2" t="str">
        <f t="shared" si="11"/>
        <v/>
      </c>
      <c r="S164" s="45">
        <f>IF($Q164="",0,COUNTIF($Q$12:$Q164,$R164))</f>
        <v>0</v>
      </c>
      <c r="T164" s="45">
        <f t="shared" si="12"/>
        <v>0</v>
      </c>
    </row>
    <row r="165" spans="5:20" ht="15.75" x14ac:dyDescent="0.2">
      <c r="E165" s="4"/>
      <c r="F165" s="6">
        <v>154</v>
      </c>
      <c r="G165" s="33" t="str">
        <f t="shared" si="9"/>
        <v/>
      </c>
      <c r="H165" s="28"/>
      <c r="I165" s="29"/>
      <c r="J165" s="27"/>
      <c r="K165" s="27"/>
      <c r="L165" s="41"/>
      <c r="M165" s="42"/>
      <c r="Q165" s="2" t="str">
        <f t="shared" si="10"/>
        <v/>
      </c>
      <c r="R165" s="2" t="str">
        <f t="shared" si="11"/>
        <v/>
      </c>
      <c r="S165" s="45">
        <f>IF($Q165="",0,COUNTIF($Q$12:$Q165,$R165))</f>
        <v>0</v>
      </c>
      <c r="T165" s="45">
        <f t="shared" si="12"/>
        <v>0</v>
      </c>
    </row>
    <row r="166" spans="5:20" ht="15.75" x14ac:dyDescent="0.2">
      <c r="E166" s="4"/>
      <c r="F166" s="6">
        <v>155</v>
      </c>
      <c r="G166" s="33" t="str">
        <f t="shared" si="9"/>
        <v/>
      </c>
      <c r="H166" s="28"/>
      <c r="I166" s="29"/>
      <c r="J166" s="27"/>
      <c r="K166" s="27"/>
      <c r="L166" s="41"/>
      <c r="M166" s="42"/>
      <c r="Q166" s="2" t="str">
        <f t="shared" si="10"/>
        <v/>
      </c>
      <c r="R166" s="2" t="str">
        <f t="shared" si="11"/>
        <v/>
      </c>
      <c r="S166" s="45">
        <f>IF($Q166="",0,COUNTIF($Q$12:$Q166,$R166))</f>
        <v>0</v>
      </c>
      <c r="T166" s="45">
        <f t="shared" si="12"/>
        <v>0</v>
      </c>
    </row>
    <row r="167" spans="5:20" ht="15.75" x14ac:dyDescent="0.2">
      <c r="E167" s="4"/>
      <c r="F167" s="6">
        <v>156</v>
      </c>
      <c r="G167" s="33" t="str">
        <f t="shared" si="9"/>
        <v/>
      </c>
      <c r="H167" s="28"/>
      <c r="I167" s="29"/>
      <c r="J167" s="27"/>
      <c r="K167" s="27"/>
      <c r="L167" s="39"/>
      <c r="M167" s="40"/>
      <c r="Q167" s="2" t="str">
        <f t="shared" si="10"/>
        <v/>
      </c>
      <c r="R167" s="2" t="str">
        <f t="shared" si="11"/>
        <v/>
      </c>
      <c r="S167" s="45">
        <f>IF($Q167="",0,COUNTIF($Q$12:$Q167,$R167))</f>
        <v>0</v>
      </c>
      <c r="T167" s="45">
        <f t="shared" si="12"/>
        <v>0</v>
      </c>
    </row>
    <row r="168" spans="5:20" ht="15.75" x14ac:dyDescent="0.2">
      <c r="E168" s="4"/>
      <c r="F168" s="6">
        <v>157</v>
      </c>
      <c r="G168" s="33" t="str">
        <f t="shared" si="9"/>
        <v/>
      </c>
      <c r="H168" s="28"/>
      <c r="I168" s="29"/>
      <c r="J168" s="27"/>
      <c r="K168" s="27"/>
      <c r="L168" s="39"/>
      <c r="M168" s="40"/>
      <c r="Q168" s="2" t="str">
        <f t="shared" si="10"/>
        <v/>
      </c>
      <c r="R168" s="2" t="str">
        <f t="shared" si="11"/>
        <v/>
      </c>
      <c r="S168" s="45">
        <f>IF($Q168="",0,COUNTIF($Q$12:$Q168,$R168))</f>
        <v>0</v>
      </c>
      <c r="T168" s="45">
        <f t="shared" si="12"/>
        <v>0</v>
      </c>
    </row>
    <row r="169" spans="5:20" ht="15.75" x14ac:dyDescent="0.2">
      <c r="E169" s="4"/>
      <c r="F169" s="6">
        <v>158</v>
      </c>
      <c r="G169" s="33" t="str">
        <f t="shared" si="9"/>
        <v/>
      </c>
      <c r="H169" s="28"/>
      <c r="I169" s="29"/>
      <c r="J169" s="27"/>
      <c r="K169" s="27"/>
      <c r="L169" s="39"/>
      <c r="M169" s="40"/>
      <c r="Q169" s="2" t="str">
        <f t="shared" si="10"/>
        <v/>
      </c>
      <c r="R169" s="2" t="str">
        <f t="shared" si="11"/>
        <v/>
      </c>
      <c r="S169" s="45">
        <f>IF($Q169="",0,COUNTIF($Q$12:$Q169,$R169))</f>
        <v>0</v>
      </c>
      <c r="T169" s="45">
        <f t="shared" si="12"/>
        <v>0</v>
      </c>
    </row>
    <row r="170" spans="5:20" ht="15.75" x14ac:dyDescent="0.2">
      <c r="E170" s="4"/>
      <c r="F170" s="6">
        <v>159</v>
      </c>
      <c r="G170" s="33" t="str">
        <f t="shared" si="9"/>
        <v/>
      </c>
      <c r="H170" s="28"/>
      <c r="I170" s="29"/>
      <c r="J170" s="27"/>
      <c r="K170" s="27"/>
      <c r="L170" s="39"/>
      <c r="M170" s="40"/>
      <c r="Q170" s="2" t="str">
        <f t="shared" si="10"/>
        <v/>
      </c>
      <c r="R170" s="2" t="str">
        <f t="shared" si="11"/>
        <v/>
      </c>
      <c r="S170" s="45">
        <f>IF($Q170="",0,COUNTIF($Q$12:$Q170,$R170))</f>
        <v>0</v>
      </c>
      <c r="T170" s="45">
        <f t="shared" si="12"/>
        <v>0</v>
      </c>
    </row>
    <row r="171" spans="5:20" ht="15.75" x14ac:dyDescent="0.2">
      <c r="E171" s="4"/>
      <c r="F171" s="6">
        <v>160</v>
      </c>
      <c r="G171" s="33" t="str">
        <f t="shared" si="9"/>
        <v/>
      </c>
      <c r="H171" s="28"/>
      <c r="I171" s="29"/>
      <c r="J171" s="27"/>
      <c r="K171" s="27"/>
      <c r="L171" s="39"/>
      <c r="M171" s="40"/>
      <c r="Q171" s="2" t="str">
        <f t="shared" si="10"/>
        <v/>
      </c>
      <c r="R171" s="2" t="str">
        <f t="shared" si="11"/>
        <v/>
      </c>
      <c r="S171" s="45">
        <f>IF($Q171="",0,COUNTIF($Q$12:$Q171,$R171))</f>
        <v>0</v>
      </c>
      <c r="T171" s="45">
        <f t="shared" si="12"/>
        <v>0</v>
      </c>
    </row>
    <row r="172" spans="5:20" ht="15.75" x14ac:dyDescent="0.2">
      <c r="E172" s="4"/>
      <c r="F172" s="6">
        <v>161</v>
      </c>
      <c r="G172" s="33" t="str">
        <f t="shared" si="9"/>
        <v/>
      </c>
      <c r="H172" s="28"/>
      <c r="I172" s="29"/>
      <c r="J172" s="27"/>
      <c r="K172" s="27"/>
      <c r="L172" s="39"/>
      <c r="M172" s="40"/>
      <c r="Q172" s="2" t="str">
        <f t="shared" si="10"/>
        <v/>
      </c>
      <c r="R172" s="2" t="str">
        <f t="shared" si="11"/>
        <v/>
      </c>
      <c r="S172" s="45">
        <f>IF($Q172="",0,COUNTIF($Q$12:$Q172,$R172))</f>
        <v>0</v>
      </c>
      <c r="T172" s="45">
        <f t="shared" si="12"/>
        <v>0</v>
      </c>
    </row>
    <row r="173" spans="5:20" ht="15.75" x14ac:dyDescent="0.2">
      <c r="E173" s="4"/>
      <c r="F173" s="6">
        <v>162</v>
      </c>
      <c r="G173" s="33" t="str">
        <f t="shared" si="9"/>
        <v/>
      </c>
      <c r="H173" s="28"/>
      <c r="I173" s="29"/>
      <c r="J173" s="27"/>
      <c r="K173" s="27"/>
      <c r="L173" s="39"/>
      <c r="M173" s="40"/>
      <c r="Q173" s="2" t="str">
        <f t="shared" si="10"/>
        <v/>
      </c>
      <c r="R173" s="2" t="str">
        <f t="shared" si="11"/>
        <v/>
      </c>
      <c r="S173" s="45">
        <f>IF($Q173="",0,COUNTIF($Q$12:$Q173,$R173))</f>
        <v>0</v>
      </c>
      <c r="T173" s="45">
        <f t="shared" si="12"/>
        <v>0</v>
      </c>
    </row>
    <row r="174" spans="5:20" ht="15.75" x14ac:dyDescent="0.2">
      <c r="E174" s="4"/>
      <c r="F174" s="6">
        <v>163</v>
      </c>
      <c r="G174" s="33" t="str">
        <f t="shared" si="9"/>
        <v/>
      </c>
      <c r="H174" s="28"/>
      <c r="I174" s="29"/>
      <c r="J174" s="27"/>
      <c r="K174" s="27"/>
      <c r="L174" s="39"/>
      <c r="M174" s="40"/>
      <c r="Q174" s="2" t="str">
        <f t="shared" si="10"/>
        <v/>
      </c>
      <c r="R174" s="2" t="str">
        <f t="shared" si="11"/>
        <v/>
      </c>
      <c r="S174" s="45">
        <f>IF($Q174="",0,COUNTIF($Q$12:$Q174,$R174))</f>
        <v>0</v>
      </c>
      <c r="T174" s="45">
        <f t="shared" si="12"/>
        <v>0</v>
      </c>
    </row>
    <row r="175" spans="5:20" ht="15.75" x14ac:dyDescent="0.2">
      <c r="E175" s="4"/>
      <c r="F175" s="6">
        <v>164</v>
      </c>
      <c r="G175" s="33" t="str">
        <f t="shared" si="9"/>
        <v/>
      </c>
      <c r="H175" s="28"/>
      <c r="I175" s="29"/>
      <c r="J175" s="27"/>
      <c r="K175" s="27"/>
      <c r="L175" s="39"/>
      <c r="M175" s="40"/>
      <c r="Q175" s="2" t="str">
        <f t="shared" si="10"/>
        <v/>
      </c>
      <c r="R175" s="2" t="str">
        <f t="shared" si="11"/>
        <v/>
      </c>
      <c r="S175" s="45">
        <f>IF($Q175="",0,COUNTIF($Q$12:$Q175,$R175))</f>
        <v>0</v>
      </c>
      <c r="T175" s="45">
        <f t="shared" si="12"/>
        <v>0</v>
      </c>
    </row>
    <row r="176" spans="5:20" ht="15.75" x14ac:dyDescent="0.2">
      <c r="E176" s="4"/>
      <c r="F176" s="6">
        <v>165</v>
      </c>
      <c r="G176" s="33" t="str">
        <f t="shared" si="9"/>
        <v/>
      </c>
      <c r="H176" s="28"/>
      <c r="I176" s="29"/>
      <c r="J176" s="27"/>
      <c r="K176" s="27"/>
      <c r="L176" s="39"/>
      <c r="M176" s="40"/>
      <c r="Q176" s="2" t="str">
        <f t="shared" si="10"/>
        <v/>
      </c>
      <c r="R176" s="2" t="str">
        <f t="shared" si="11"/>
        <v/>
      </c>
      <c r="S176" s="45">
        <f>IF($Q176="",0,COUNTIF($Q$12:$Q176,$R176))</f>
        <v>0</v>
      </c>
      <c r="T176" s="45">
        <f t="shared" si="12"/>
        <v>0</v>
      </c>
    </row>
    <row r="177" spans="5:20" ht="15.75" x14ac:dyDescent="0.2">
      <c r="E177" s="4"/>
      <c r="F177" s="6">
        <v>166</v>
      </c>
      <c r="G177" s="33" t="str">
        <f t="shared" si="9"/>
        <v/>
      </c>
      <c r="H177" s="28"/>
      <c r="I177" s="29"/>
      <c r="J177" s="27"/>
      <c r="K177" s="27"/>
      <c r="L177" s="39"/>
      <c r="M177" s="40"/>
      <c r="Q177" s="2" t="str">
        <f t="shared" si="10"/>
        <v/>
      </c>
      <c r="R177" s="2" t="str">
        <f t="shared" si="11"/>
        <v/>
      </c>
      <c r="S177" s="45">
        <f>IF($Q177="",0,COUNTIF($Q$12:$Q177,$R177))</f>
        <v>0</v>
      </c>
      <c r="T177" s="45">
        <f t="shared" si="12"/>
        <v>0</v>
      </c>
    </row>
    <row r="178" spans="5:20" ht="15.75" x14ac:dyDescent="0.2">
      <c r="E178" s="4"/>
      <c r="F178" s="6">
        <v>167</v>
      </c>
      <c r="G178" s="33" t="str">
        <f t="shared" si="9"/>
        <v/>
      </c>
      <c r="H178" s="28"/>
      <c r="I178" s="29"/>
      <c r="J178" s="27"/>
      <c r="K178" s="27"/>
      <c r="L178" s="39"/>
      <c r="M178" s="40"/>
      <c r="Q178" s="2" t="str">
        <f t="shared" si="10"/>
        <v/>
      </c>
      <c r="R178" s="2" t="str">
        <f t="shared" si="11"/>
        <v/>
      </c>
      <c r="S178" s="45">
        <f>IF($Q178="",0,COUNTIF($Q$12:$Q178,$R178))</f>
        <v>0</v>
      </c>
      <c r="T178" s="45">
        <f t="shared" si="12"/>
        <v>0</v>
      </c>
    </row>
    <row r="179" spans="5:20" ht="15.75" x14ac:dyDescent="0.2">
      <c r="E179" s="4"/>
      <c r="F179" s="6">
        <v>168</v>
      </c>
      <c r="G179" s="33" t="str">
        <f t="shared" si="9"/>
        <v/>
      </c>
      <c r="H179" s="28"/>
      <c r="I179" s="29"/>
      <c r="J179" s="27"/>
      <c r="K179" s="27"/>
      <c r="L179" s="39"/>
      <c r="M179" s="40"/>
      <c r="Q179" s="2" t="str">
        <f t="shared" si="10"/>
        <v/>
      </c>
      <c r="R179" s="2" t="str">
        <f t="shared" si="11"/>
        <v/>
      </c>
      <c r="S179" s="45">
        <f>IF($Q179="",0,COUNTIF($Q$12:$Q179,$R179))</f>
        <v>0</v>
      </c>
      <c r="T179" s="45">
        <f t="shared" si="12"/>
        <v>0</v>
      </c>
    </row>
    <row r="180" spans="5:20" ht="15.75" x14ac:dyDescent="0.2">
      <c r="E180" s="4"/>
      <c r="F180" s="6">
        <v>169</v>
      </c>
      <c r="G180" s="33" t="str">
        <f t="shared" si="9"/>
        <v/>
      </c>
      <c r="H180" s="28"/>
      <c r="I180" s="29"/>
      <c r="J180" s="27"/>
      <c r="K180" s="27"/>
      <c r="L180" s="39"/>
      <c r="M180" s="40"/>
      <c r="Q180" s="2" t="str">
        <f t="shared" si="10"/>
        <v/>
      </c>
      <c r="R180" s="2" t="str">
        <f t="shared" si="11"/>
        <v/>
      </c>
      <c r="S180" s="45">
        <f>IF($Q180="",0,COUNTIF($Q$12:$Q180,$R180))</f>
        <v>0</v>
      </c>
      <c r="T180" s="45">
        <f t="shared" si="12"/>
        <v>0</v>
      </c>
    </row>
    <row r="181" spans="5:20" ht="15.75" x14ac:dyDescent="0.2">
      <c r="E181" s="4"/>
      <c r="F181" s="6">
        <v>170</v>
      </c>
      <c r="G181" s="33" t="str">
        <f t="shared" si="9"/>
        <v/>
      </c>
      <c r="H181" s="28"/>
      <c r="I181" s="29"/>
      <c r="J181" s="27"/>
      <c r="K181" s="27"/>
      <c r="L181" s="39"/>
      <c r="M181" s="40"/>
      <c r="Q181" s="2" t="str">
        <f t="shared" si="10"/>
        <v/>
      </c>
      <c r="R181" s="2" t="str">
        <f t="shared" si="11"/>
        <v/>
      </c>
      <c r="S181" s="45">
        <f>IF($Q181="",0,COUNTIF($Q$12:$Q181,$R181))</f>
        <v>0</v>
      </c>
      <c r="T181" s="45">
        <f t="shared" si="12"/>
        <v>0</v>
      </c>
    </row>
    <row r="182" spans="5:20" ht="15.75" x14ac:dyDescent="0.2">
      <c r="E182" s="4"/>
      <c r="F182" s="6">
        <v>171</v>
      </c>
      <c r="G182" s="33" t="str">
        <f t="shared" si="9"/>
        <v/>
      </c>
      <c r="H182" s="28"/>
      <c r="I182" s="29"/>
      <c r="J182" s="27"/>
      <c r="K182" s="27"/>
      <c r="L182" s="39"/>
      <c r="M182" s="40"/>
      <c r="Q182" s="2" t="str">
        <f t="shared" si="10"/>
        <v/>
      </c>
      <c r="R182" s="2" t="str">
        <f t="shared" si="11"/>
        <v/>
      </c>
      <c r="S182" s="45">
        <f>IF($Q182="",0,COUNTIF($Q$12:$Q182,$R182))</f>
        <v>0</v>
      </c>
      <c r="T182" s="45">
        <f t="shared" si="12"/>
        <v>0</v>
      </c>
    </row>
    <row r="183" spans="5:20" ht="15.75" x14ac:dyDescent="0.2">
      <c r="E183" s="4"/>
      <c r="F183" s="6">
        <v>172</v>
      </c>
      <c r="G183" s="33" t="str">
        <f t="shared" si="9"/>
        <v/>
      </c>
      <c r="H183" s="28"/>
      <c r="I183" s="29"/>
      <c r="J183" s="27"/>
      <c r="K183" s="27"/>
      <c r="L183" s="39"/>
      <c r="M183" s="40"/>
      <c r="Q183" s="2" t="str">
        <f t="shared" si="10"/>
        <v/>
      </c>
      <c r="R183" s="2" t="str">
        <f t="shared" si="11"/>
        <v/>
      </c>
      <c r="S183" s="45">
        <f>IF($Q183="",0,COUNTIF($Q$12:$Q183,$R183))</f>
        <v>0</v>
      </c>
      <c r="T183" s="45">
        <f t="shared" si="12"/>
        <v>0</v>
      </c>
    </row>
    <row r="184" spans="5:20" ht="15.75" x14ac:dyDescent="0.2">
      <c r="E184" s="4"/>
      <c r="F184" s="6">
        <v>173</v>
      </c>
      <c r="G184" s="33" t="str">
        <f t="shared" si="9"/>
        <v/>
      </c>
      <c r="H184" s="28"/>
      <c r="I184" s="29"/>
      <c r="J184" s="27"/>
      <c r="K184" s="27"/>
      <c r="L184" s="39"/>
      <c r="M184" s="40"/>
      <c r="Q184" s="2" t="str">
        <f t="shared" si="10"/>
        <v/>
      </c>
      <c r="R184" s="2" t="str">
        <f t="shared" si="11"/>
        <v/>
      </c>
      <c r="S184" s="45">
        <f>IF($Q184="",0,COUNTIF($Q$12:$Q184,$R184))</f>
        <v>0</v>
      </c>
      <c r="T184" s="45">
        <f t="shared" si="12"/>
        <v>0</v>
      </c>
    </row>
    <row r="185" spans="5:20" ht="15.75" x14ac:dyDescent="0.2">
      <c r="E185" s="4"/>
      <c r="F185" s="6">
        <v>174</v>
      </c>
      <c r="G185" s="33" t="str">
        <f t="shared" si="9"/>
        <v/>
      </c>
      <c r="H185" s="28"/>
      <c r="I185" s="29"/>
      <c r="J185" s="27"/>
      <c r="K185" s="27"/>
      <c r="L185" s="39"/>
      <c r="M185" s="40"/>
      <c r="Q185" s="2" t="str">
        <f t="shared" si="10"/>
        <v/>
      </c>
      <c r="R185" s="2" t="str">
        <f t="shared" si="11"/>
        <v/>
      </c>
      <c r="S185" s="45">
        <f>IF($Q185="",0,COUNTIF($Q$12:$Q185,$R185))</f>
        <v>0</v>
      </c>
      <c r="T185" s="45">
        <f t="shared" si="12"/>
        <v>0</v>
      </c>
    </row>
    <row r="186" spans="5:20" ht="15.75" x14ac:dyDescent="0.2">
      <c r="E186" s="4"/>
      <c r="F186" s="6">
        <v>175</v>
      </c>
      <c r="G186" s="33" t="str">
        <f t="shared" si="9"/>
        <v/>
      </c>
      <c r="H186" s="28"/>
      <c r="I186" s="29"/>
      <c r="J186" s="27"/>
      <c r="K186" s="27"/>
      <c r="L186" s="39"/>
      <c r="M186" s="40"/>
      <c r="Q186" s="2" t="str">
        <f t="shared" si="10"/>
        <v/>
      </c>
      <c r="R186" s="2" t="str">
        <f t="shared" si="11"/>
        <v/>
      </c>
      <c r="S186" s="45">
        <f>IF($Q186="",0,COUNTIF($Q$12:$Q186,$R186))</f>
        <v>0</v>
      </c>
      <c r="T186" s="45">
        <f t="shared" si="12"/>
        <v>0</v>
      </c>
    </row>
    <row r="187" spans="5:20" ht="15.75" x14ac:dyDescent="0.2">
      <c r="E187" s="4"/>
      <c r="F187" s="6">
        <v>176</v>
      </c>
      <c r="G187" s="33" t="str">
        <f t="shared" si="9"/>
        <v/>
      </c>
      <c r="H187" s="28"/>
      <c r="I187" s="29"/>
      <c r="J187" s="27"/>
      <c r="K187" s="27"/>
      <c r="L187" s="39"/>
      <c r="M187" s="40"/>
      <c r="Q187" s="2" t="str">
        <f t="shared" si="10"/>
        <v/>
      </c>
      <c r="R187" s="2" t="str">
        <f t="shared" si="11"/>
        <v/>
      </c>
      <c r="S187" s="45">
        <f>IF($Q187="",0,COUNTIF($Q$12:$Q187,$R187))</f>
        <v>0</v>
      </c>
      <c r="T187" s="45">
        <f t="shared" si="12"/>
        <v>0</v>
      </c>
    </row>
    <row r="188" spans="5:20" ht="15.75" x14ac:dyDescent="0.2">
      <c r="E188" s="4"/>
      <c r="F188" s="6">
        <v>177</v>
      </c>
      <c r="G188" s="33" t="str">
        <f t="shared" si="9"/>
        <v/>
      </c>
      <c r="H188" s="28"/>
      <c r="I188" s="29"/>
      <c r="J188" s="27"/>
      <c r="K188" s="27"/>
      <c r="L188" s="39"/>
      <c r="M188" s="40"/>
      <c r="Q188" s="2" t="str">
        <f t="shared" si="10"/>
        <v/>
      </c>
      <c r="R188" s="2" t="str">
        <f t="shared" si="11"/>
        <v/>
      </c>
      <c r="S188" s="45">
        <f>IF($Q188="",0,COUNTIF($Q$12:$Q188,$R188))</f>
        <v>0</v>
      </c>
      <c r="T188" s="45">
        <f t="shared" si="12"/>
        <v>0</v>
      </c>
    </row>
    <row r="189" spans="5:20" ht="15.75" x14ac:dyDescent="0.2">
      <c r="E189" s="4"/>
      <c r="F189" s="6">
        <v>178</v>
      </c>
      <c r="G189" s="33" t="str">
        <f t="shared" si="9"/>
        <v/>
      </c>
      <c r="H189" s="28"/>
      <c r="I189" s="29"/>
      <c r="J189" s="27"/>
      <c r="K189" s="27"/>
      <c r="L189" s="41"/>
      <c r="M189" s="42"/>
      <c r="Q189" s="2" t="str">
        <f t="shared" si="10"/>
        <v/>
      </c>
      <c r="R189" s="2" t="str">
        <f t="shared" si="11"/>
        <v/>
      </c>
      <c r="S189" s="45">
        <f>IF($Q189="",0,COUNTIF($Q$12:$Q189,$R189))</f>
        <v>0</v>
      </c>
      <c r="T189" s="45">
        <f t="shared" si="12"/>
        <v>0</v>
      </c>
    </row>
    <row r="190" spans="5:20" ht="15.75" x14ac:dyDescent="0.2">
      <c r="E190" s="4"/>
      <c r="F190" s="6">
        <v>179</v>
      </c>
      <c r="G190" s="33" t="str">
        <f t="shared" si="9"/>
        <v/>
      </c>
      <c r="H190" s="28"/>
      <c r="I190" s="29"/>
      <c r="J190" s="27"/>
      <c r="K190" s="27"/>
      <c r="L190" s="39"/>
      <c r="M190" s="40"/>
      <c r="Q190" s="2" t="str">
        <f t="shared" si="10"/>
        <v/>
      </c>
      <c r="R190" s="2" t="str">
        <f t="shared" si="11"/>
        <v/>
      </c>
      <c r="S190" s="45">
        <f>IF($Q190="",0,COUNTIF($Q$12:$Q190,$R190))</f>
        <v>0</v>
      </c>
      <c r="T190" s="45">
        <f t="shared" si="12"/>
        <v>0</v>
      </c>
    </row>
    <row r="191" spans="5:20" ht="15.75" x14ac:dyDescent="0.2">
      <c r="E191" s="4"/>
      <c r="F191" s="6">
        <v>180</v>
      </c>
      <c r="G191" s="33" t="str">
        <f t="shared" si="9"/>
        <v/>
      </c>
      <c r="H191" s="28"/>
      <c r="I191" s="29"/>
      <c r="J191" s="27"/>
      <c r="K191" s="27"/>
      <c r="L191" s="39"/>
      <c r="M191" s="40"/>
      <c r="Q191" s="2" t="str">
        <f t="shared" si="10"/>
        <v/>
      </c>
      <c r="R191" s="2" t="str">
        <f t="shared" si="11"/>
        <v/>
      </c>
      <c r="S191" s="45">
        <f>IF($Q191="",0,COUNTIF($Q$12:$Q191,$R191))</f>
        <v>0</v>
      </c>
      <c r="T191" s="45">
        <f t="shared" si="12"/>
        <v>0</v>
      </c>
    </row>
    <row r="192" spans="5:20" ht="15.75" x14ac:dyDescent="0.2">
      <c r="E192" s="4"/>
      <c r="F192" s="6">
        <v>181</v>
      </c>
      <c r="G192" s="33" t="str">
        <f t="shared" si="9"/>
        <v/>
      </c>
      <c r="H192" s="28"/>
      <c r="I192" s="29"/>
      <c r="J192" s="27"/>
      <c r="K192" s="27"/>
      <c r="L192" s="39"/>
      <c r="M192" s="40"/>
      <c r="Q192" s="2" t="str">
        <f t="shared" si="10"/>
        <v/>
      </c>
      <c r="R192" s="2" t="str">
        <f t="shared" si="11"/>
        <v/>
      </c>
      <c r="S192" s="45">
        <f>IF($Q192="",0,COUNTIF($Q$12:$Q192,$R192))</f>
        <v>0</v>
      </c>
      <c r="T192" s="45">
        <f t="shared" si="12"/>
        <v>0</v>
      </c>
    </row>
    <row r="193" spans="5:20" ht="16.5" thickBot="1" x14ac:dyDescent="0.25">
      <c r="E193" s="4"/>
      <c r="F193" s="7">
        <v>182</v>
      </c>
      <c r="G193" s="34" t="str">
        <f t="shared" si="9"/>
        <v/>
      </c>
      <c r="H193" s="30"/>
      <c r="I193" s="31"/>
      <c r="J193" s="32"/>
      <c r="K193" s="32"/>
      <c r="L193" s="43"/>
      <c r="M193" s="44"/>
      <c r="Q193" s="2" t="str">
        <f t="shared" si="10"/>
        <v/>
      </c>
      <c r="R193" s="2" t="str">
        <f t="shared" si="11"/>
        <v/>
      </c>
      <c r="S193" s="45">
        <f>IF($Q193="",0,COUNTIF($Q$12:$Q193,$R193))</f>
        <v>0</v>
      </c>
      <c r="T193" s="45">
        <f t="shared" si="12"/>
        <v>0</v>
      </c>
    </row>
    <row r="194" spans="5:20" ht="16.5" thickTop="1" x14ac:dyDescent="0.2">
      <c r="E194" s="19"/>
      <c r="F194" s="22"/>
      <c r="G194" s="22"/>
      <c r="H194" s="22"/>
      <c r="I194" s="22"/>
      <c r="J194" s="22"/>
      <c r="K194" s="22"/>
      <c r="L194" s="20"/>
      <c r="M194" s="21"/>
    </row>
    <row r="195" spans="5:20" ht="15.75" x14ac:dyDescent="0.2">
      <c r="E195" s="19"/>
      <c r="F195" s="22"/>
      <c r="G195" s="22"/>
      <c r="H195" s="22"/>
      <c r="I195" s="22"/>
      <c r="J195" s="22"/>
      <c r="K195" s="22"/>
      <c r="L195" s="20"/>
      <c r="M195" s="21"/>
    </row>
    <row r="196" spans="5:20" ht="15.75" x14ac:dyDescent="0.2">
      <c r="E196" s="19"/>
      <c r="F196" s="22"/>
      <c r="G196" s="22"/>
      <c r="H196" s="22"/>
      <c r="I196" s="22"/>
      <c r="J196" s="22"/>
      <c r="K196" s="22"/>
      <c r="L196" s="20"/>
      <c r="M196" s="21"/>
    </row>
    <row r="197" spans="5:20" ht="15.75" hidden="1" x14ac:dyDescent="0.2">
      <c r="E197" s="19"/>
      <c r="F197" s="22"/>
      <c r="G197" s="22"/>
      <c r="H197" s="22"/>
      <c r="I197" s="22"/>
      <c r="J197" s="22"/>
      <c r="K197" s="22"/>
      <c r="L197" s="20"/>
      <c r="M197" s="21"/>
    </row>
    <row r="198" spans="5:20" ht="15.75" hidden="1" x14ac:dyDescent="0.2">
      <c r="E198" s="19"/>
      <c r="F198" s="22"/>
      <c r="G198" s="22"/>
      <c r="H198" s="22"/>
      <c r="I198" s="22"/>
      <c r="J198" s="22"/>
      <c r="K198" s="22"/>
      <c r="L198" s="20"/>
      <c r="M198" s="21"/>
    </row>
    <row r="199" spans="5:20" ht="15.75" hidden="1" x14ac:dyDescent="0.2">
      <c r="E199" s="19"/>
      <c r="F199" s="22"/>
      <c r="G199" s="22"/>
      <c r="H199" s="22"/>
      <c r="I199" s="22"/>
      <c r="J199" s="22"/>
      <c r="K199" s="22"/>
      <c r="L199" s="20"/>
      <c r="M199" s="21"/>
    </row>
    <row r="200" spans="5:20" ht="15.75" hidden="1" x14ac:dyDescent="0.2">
      <c r="E200" s="19"/>
      <c r="F200" s="22"/>
      <c r="G200" s="22"/>
      <c r="H200" s="22"/>
      <c r="I200" s="22"/>
      <c r="J200" s="22"/>
      <c r="K200" s="22"/>
      <c r="L200" s="20"/>
      <c r="M200" s="21"/>
    </row>
    <row r="201" spans="5:20" ht="15.75" hidden="1" x14ac:dyDescent="0.2">
      <c r="E201" s="19"/>
      <c r="F201" s="22"/>
      <c r="G201" s="22"/>
      <c r="H201" s="22"/>
      <c r="I201" s="22"/>
      <c r="J201" s="22"/>
      <c r="K201" s="22"/>
      <c r="L201" s="20"/>
      <c r="M201" s="21"/>
    </row>
    <row r="202" spans="5:20" ht="15.75" hidden="1" x14ac:dyDescent="0.2">
      <c r="E202" s="19"/>
      <c r="F202" s="22"/>
      <c r="G202" s="22"/>
      <c r="H202" s="22"/>
      <c r="I202" s="22"/>
      <c r="J202" s="22"/>
      <c r="K202" s="22"/>
      <c r="L202" s="20"/>
      <c r="M202" s="21"/>
    </row>
    <row r="203" spans="5:20" ht="15.75" hidden="1" x14ac:dyDescent="0.2">
      <c r="E203" s="19"/>
      <c r="F203" s="22"/>
      <c r="G203" s="22"/>
      <c r="H203" s="22"/>
      <c r="I203" s="22"/>
      <c r="J203" s="22"/>
      <c r="K203" s="22"/>
      <c r="L203" s="20"/>
      <c r="M203" s="21"/>
    </row>
    <row r="204" spans="5:20" ht="15.75" hidden="1" x14ac:dyDescent="0.2">
      <c r="E204" s="19"/>
      <c r="F204" s="22"/>
      <c r="G204" s="22"/>
      <c r="H204" s="22"/>
      <c r="I204" s="22"/>
      <c r="J204" s="22"/>
      <c r="K204" s="22"/>
      <c r="L204" s="20"/>
      <c r="M204" s="21"/>
    </row>
    <row r="205" spans="5:20" ht="15.75" hidden="1" x14ac:dyDescent="0.2">
      <c r="E205" s="19"/>
      <c r="F205" s="22"/>
      <c r="G205" s="22"/>
      <c r="H205" s="22"/>
      <c r="I205" s="22"/>
      <c r="J205" s="22"/>
      <c r="K205" s="22"/>
      <c r="L205" s="20"/>
      <c r="M205" s="21"/>
    </row>
    <row r="206" spans="5:20" ht="15.75" hidden="1" x14ac:dyDescent="0.2">
      <c r="E206" s="19"/>
      <c r="F206" s="22"/>
      <c r="G206" s="22"/>
      <c r="H206" s="22"/>
      <c r="I206" s="22"/>
      <c r="J206" s="22"/>
      <c r="K206" s="22"/>
      <c r="L206" s="20"/>
      <c r="M206" s="21"/>
    </row>
    <row r="207" spans="5:20" ht="15.75" hidden="1" x14ac:dyDescent="0.2">
      <c r="E207" s="19"/>
      <c r="F207" s="22"/>
      <c r="G207" s="22"/>
      <c r="H207" s="22"/>
      <c r="I207" s="22"/>
      <c r="J207" s="22"/>
      <c r="K207" s="22"/>
      <c r="L207" s="20"/>
      <c r="M207" s="21"/>
    </row>
    <row r="208" spans="5:20" ht="15.75" hidden="1" x14ac:dyDescent="0.2">
      <c r="E208" s="19"/>
      <c r="F208" s="22"/>
      <c r="G208" s="22"/>
      <c r="H208" s="22"/>
      <c r="I208" s="22"/>
      <c r="J208" s="22"/>
      <c r="K208" s="22"/>
      <c r="L208" s="20"/>
      <c r="M208" s="21"/>
    </row>
    <row r="209" spans="5:13" ht="15.75" hidden="1" x14ac:dyDescent="0.2">
      <c r="E209" s="19"/>
      <c r="F209" s="22"/>
      <c r="G209" s="22"/>
      <c r="H209" s="22"/>
      <c r="I209" s="22"/>
      <c r="J209" s="22"/>
      <c r="K209" s="22"/>
      <c r="L209" s="20"/>
      <c r="M209" s="21"/>
    </row>
    <row r="210" spans="5:13" ht="15.75" hidden="1" x14ac:dyDescent="0.2">
      <c r="E210" s="19"/>
      <c r="F210" s="22"/>
      <c r="G210" s="22"/>
      <c r="H210" s="22"/>
      <c r="I210" s="22"/>
      <c r="J210" s="22"/>
      <c r="K210" s="22"/>
      <c r="L210" s="20"/>
      <c r="M210" s="21"/>
    </row>
    <row r="211" spans="5:13" ht="15.75" hidden="1" x14ac:dyDescent="0.2">
      <c r="E211" s="19"/>
      <c r="F211" s="22"/>
      <c r="G211" s="22"/>
      <c r="H211" s="22"/>
      <c r="I211" s="22"/>
      <c r="J211" s="22"/>
      <c r="K211" s="22"/>
      <c r="L211" s="20"/>
      <c r="M211" s="21"/>
    </row>
    <row r="212" spans="5:13" ht="15.75" hidden="1" x14ac:dyDescent="0.2">
      <c r="E212" s="19"/>
      <c r="F212" s="22"/>
      <c r="G212" s="22"/>
      <c r="H212" s="22"/>
      <c r="I212" s="22"/>
      <c r="J212" s="22"/>
      <c r="K212" s="22"/>
      <c r="L212" s="20"/>
      <c r="M212" s="21"/>
    </row>
    <row r="213" spans="5:13" ht="15.75" hidden="1" x14ac:dyDescent="0.2">
      <c r="E213" s="19"/>
      <c r="F213" s="22"/>
      <c r="G213" s="22"/>
      <c r="H213" s="22"/>
      <c r="I213" s="22"/>
      <c r="J213" s="22"/>
      <c r="K213" s="22"/>
      <c r="L213" s="20"/>
      <c r="M213" s="21"/>
    </row>
    <row r="214" spans="5:13" ht="15.75" hidden="1" x14ac:dyDescent="0.2">
      <c r="E214" s="19"/>
      <c r="F214" s="22"/>
      <c r="G214" s="22"/>
      <c r="H214" s="22"/>
      <c r="I214" s="22"/>
      <c r="J214" s="22"/>
      <c r="K214" s="22"/>
      <c r="L214" s="20"/>
      <c r="M214" s="21"/>
    </row>
    <row r="215" spans="5:13" ht="15.75" hidden="1" x14ac:dyDescent="0.2">
      <c r="E215" s="19"/>
      <c r="F215" s="22"/>
      <c r="G215" s="22"/>
      <c r="H215" s="22"/>
      <c r="I215" s="22"/>
      <c r="J215" s="22"/>
      <c r="K215" s="22"/>
      <c r="L215" s="20"/>
      <c r="M215" s="21"/>
    </row>
    <row r="216" spans="5:13" ht="15.75" hidden="1" x14ac:dyDescent="0.2">
      <c r="E216" s="19"/>
      <c r="F216" s="22"/>
      <c r="G216" s="22"/>
      <c r="H216" s="22"/>
      <c r="I216" s="22"/>
      <c r="J216" s="22"/>
      <c r="K216" s="22"/>
      <c r="L216" s="20"/>
      <c r="M216" s="21"/>
    </row>
    <row r="217" spans="5:13" ht="15.75" hidden="1" x14ac:dyDescent="0.2">
      <c r="E217" s="19"/>
      <c r="F217" s="22"/>
      <c r="G217" s="22"/>
      <c r="H217" s="22"/>
      <c r="I217" s="22"/>
      <c r="J217" s="22"/>
      <c r="K217" s="22"/>
      <c r="L217" s="20"/>
      <c r="M217" s="21"/>
    </row>
    <row r="218" spans="5:13" ht="15.75" hidden="1" x14ac:dyDescent="0.2">
      <c r="E218" s="19"/>
      <c r="F218" s="22"/>
      <c r="G218" s="22"/>
      <c r="H218" s="22"/>
      <c r="I218" s="22"/>
      <c r="J218" s="22"/>
      <c r="K218" s="22"/>
      <c r="L218" s="20"/>
      <c r="M218" s="21"/>
    </row>
    <row r="219" spans="5:13" ht="15.75" hidden="1" x14ac:dyDescent="0.2">
      <c r="E219" s="19"/>
      <c r="F219" s="22"/>
      <c r="G219" s="22"/>
      <c r="H219" s="22"/>
      <c r="I219" s="22"/>
      <c r="J219" s="22"/>
      <c r="K219" s="22"/>
      <c r="L219" s="20"/>
      <c r="M219" s="21"/>
    </row>
    <row r="220" spans="5:13" ht="15.75" hidden="1" x14ac:dyDescent="0.2">
      <c r="E220" s="19"/>
      <c r="F220" s="22"/>
      <c r="G220" s="22"/>
      <c r="H220" s="22"/>
      <c r="I220" s="22"/>
      <c r="J220" s="22"/>
      <c r="K220" s="22"/>
      <c r="L220" s="20"/>
      <c r="M220" s="21"/>
    </row>
    <row r="221" spans="5:13" ht="15.75" hidden="1" x14ac:dyDescent="0.2">
      <c r="E221" s="19"/>
      <c r="F221" s="22"/>
      <c r="G221" s="22"/>
      <c r="H221" s="22"/>
      <c r="I221" s="22"/>
      <c r="J221" s="22"/>
      <c r="K221" s="22"/>
      <c r="L221" s="20"/>
      <c r="M221" s="21"/>
    </row>
    <row r="222" spans="5:13" ht="15.75" hidden="1" x14ac:dyDescent="0.2">
      <c r="E222" s="19"/>
      <c r="F222" s="22"/>
      <c r="G222" s="22"/>
      <c r="H222" s="22"/>
      <c r="I222" s="22"/>
      <c r="J222" s="22"/>
      <c r="K222" s="22"/>
      <c r="L222" s="20"/>
      <c r="M222" s="21"/>
    </row>
    <row r="223" spans="5:13" ht="15.75" hidden="1" x14ac:dyDescent="0.2">
      <c r="E223" s="19"/>
      <c r="F223" s="22"/>
      <c r="G223" s="22"/>
      <c r="H223" s="22"/>
      <c r="I223" s="22"/>
      <c r="J223" s="22"/>
      <c r="K223" s="22"/>
      <c r="L223" s="20"/>
      <c r="M223" s="21"/>
    </row>
    <row r="224" spans="5:13" ht="15.75" hidden="1" x14ac:dyDescent="0.2">
      <c r="E224" s="19"/>
      <c r="F224" s="22"/>
      <c r="G224" s="22"/>
      <c r="H224" s="22"/>
      <c r="I224" s="22"/>
      <c r="J224" s="22"/>
      <c r="K224" s="22"/>
      <c r="L224" s="20"/>
      <c r="M224" s="21"/>
    </row>
    <row r="225" spans="5:13" ht="15.75" hidden="1" x14ac:dyDescent="0.2">
      <c r="E225" s="19"/>
      <c r="F225" s="22"/>
      <c r="G225" s="22"/>
      <c r="H225" s="22"/>
      <c r="I225" s="22"/>
      <c r="J225" s="22"/>
      <c r="K225" s="22"/>
      <c r="L225" s="20"/>
      <c r="M225" s="21"/>
    </row>
    <row r="226" spans="5:13" ht="15.75" hidden="1" x14ac:dyDescent="0.2">
      <c r="E226" s="19"/>
      <c r="F226" s="22"/>
      <c r="G226" s="22"/>
      <c r="H226" s="22"/>
      <c r="I226" s="22"/>
      <c r="J226" s="22"/>
      <c r="K226" s="22"/>
      <c r="L226" s="20"/>
      <c r="M226" s="21"/>
    </row>
    <row r="227" spans="5:13" ht="15.75" hidden="1" x14ac:dyDescent="0.2">
      <c r="E227" s="19"/>
      <c r="F227" s="22"/>
      <c r="G227" s="22"/>
      <c r="H227" s="22"/>
      <c r="I227" s="22"/>
      <c r="J227" s="22"/>
      <c r="K227" s="22"/>
      <c r="L227" s="20"/>
      <c r="M227" s="21"/>
    </row>
    <row r="228" spans="5:13" ht="15.75" hidden="1" x14ac:dyDescent="0.2">
      <c r="E228" s="19"/>
      <c r="F228" s="22"/>
      <c r="G228" s="22"/>
      <c r="H228" s="22"/>
      <c r="I228" s="22"/>
      <c r="J228" s="22"/>
      <c r="K228" s="22"/>
      <c r="L228" s="20"/>
      <c r="M228" s="21"/>
    </row>
    <row r="229" spans="5:13" ht="15.75" hidden="1" x14ac:dyDescent="0.2">
      <c r="E229" s="19"/>
      <c r="F229" s="22"/>
      <c r="G229" s="22"/>
      <c r="H229" s="22"/>
      <c r="I229" s="22"/>
      <c r="J229" s="22"/>
      <c r="K229" s="22"/>
      <c r="L229" s="20"/>
      <c r="M229" s="21"/>
    </row>
    <row r="230" spans="5:13" ht="15.75" hidden="1" x14ac:dyDescent="0.2">
      <c r="E230" s="19"/>
      <c r="F230" s="22"/>
      <c r="G230" s="22"/>
      <c r="H230" s="22"/>
      <c r="I230" s="22"/>
      <c r="J230" s="22"/>
      <c r="K230" s="22"/>
      <c r="L230" s="20"/>
      <c r="M230" s="21"/>
    </row>
    <row r="231" spans="5:13" ht="15.75" hidden="1" x14ac:dyDescent="0.2">
      <c r="E231" s="19"/>
      <c r="F231" s="22"/>
      <c r="G231" s="22"/>
      <c r="H231" s="22"/>
      <c r="I231" s="22"/>
      <c r="J231" s="22"/>
      <c r="K231" s="22"/>
      <c r="L231" s="20"/>
      <c r="M231" s="21"/>
    </row>
    <row r="232" spans="5:13" ht="15.75" hidden="1" x14ac:dyDescent="0.2">
      <c r="E232" s="19"/>
      <c r="F232" s="22"/>
      <c r="G232" s="22"/>
      <c r="H232" s="22"/>
      <c r="I232" s="22"/>
      <c r="J232" s="22"/>
      <c r="K232" s="22"/>
      <c r="L232" s="20"/>
      <c r="M232" s="21"/>
    </row>
    <row r="233" spans="5:13" ht="15.75" hidden="1" x14ac:dyDescent="0.2">
      <c r="E233" s="19"/>
      <c r="F233" s="22"/>
      <c r="G233" s="22"/>
      <c r="H233" s="22"/>
      <c r="I233" s="22"/>
      <c r="J233" s="22"/>
      <c r="K233" s="22"/>
      <c r="L233" s="20"/>
      <c r="M233" s="21"/>
    </row>
    <row r="234" spans="5:13" ht="15.75" hidden="1" x14ac:dyDescent="0.2">
      <c r="E234" s="19"/>
      <c r="F234" s="22"/>
      <c r="G234" s="22"/>
      <c r="H234" s="22"/>
      <c r="I234" s="22"/>
      <c r="J234" s="22"/>
      <c r="K234" s="22"/>
      <c r="L234" s="20"/>
      <c r="M234" s="21"/>
    </row>
    <row r="235" spans="5:13" ht="15.75" hidden="1" x14ac:dyDescent="0.2">
      <c r="E235" s="19"/>
      <c r="F235" s="22"/>
      <c r="G235" s="22"/>
      <c r="H235" s="22"/>
      <c r="I235" s="22"/>
      <c r="J235" s="22"/>
      <c r="K235" s="22"/>
      <c r="L235" s="20"/>
      <c r="M235" s="21"/>
    </row>
    <row r="236" spans="5:13" ht="15.75" hidden="1" x14ac:dyDescent="0.2">
      <c r="E236" s="19"/>
      <c r="F236" s="22"/>
      <c r="G236" s="22"/>
      <c r="H236" s="22"/>
      <c r="I236" s="22"/>
      <c r="J236" s="22"/>
      <c r="K236" s="22"/>
      <c r="L236" s="20"/>
      <c r="M236" s="21"/>
    </row>
    <row r="237" spans="5:13" ht="15.75" hidden="1" x14ac:dyDescent="0.2">
      <c r="E237" s="19"/>
      <c r="F237" s="22"/>
      <c r="G237" s="22"/>
      <c r="H237" s="22"/>
      <c r="I237" s="22"/>
      <c r="J237" s="22"/>
      <c r="K237" s="22"/>
      <c r="L237" s="20"/>
      <c r="M237" s="21"/>
    </row>
    <row r="238" spans="5:13" ht="15.75" hidden="1" x14ac:dyDescent="0.2">
      <c r="E238" s="19"/>
      <c r="F238" s="22"/>
      <c r="G238" s="22"/>
      <c r="H238" s="22"/>
      <c r="I238" s="22"/>
      <c r="J238" s="22"/>
      <c r="K238" s="22"/>
      <c r="L238" s="20"/>
      <c r="M238" s="21"/>
    </row>
    <row r="239" spans="5:13" ht="15.75" hidden="1" x14ac:dyDescent="0.2">
      <c r="E239" s="19"/>
      <c r="F239" s="22"/>
      <c r="G239" s="22"/>
      <c r="H239" s="22"/>
      <c r="I239" s="22"/>
      <c r="J239" s="22"/>
      <c r="K239" s="22"/>
      <c r="L239" s="20"/>
      <c r="M239" s="21"/>
    </row>
    <row r="240" spans="5:13" ht="15.75" hidden="1" x14ac:dyDescent="0.2">
      <c r="E240" s="19"/>
      <c r="F240" s="22"/>
      <c r="G240" s="22"/>
      <c r="H240" s="22"/>
      <c r="I240" s="22"/>
      <c r="J240" s="22"/>
      <c r="K240" s="22"/>
      <c r="L240" s="20"/>
      <c r="M240" s="21"/>
    </row>
    <row r="241" spans="5:13" ht="15.75" hidden="1" x14ac:dyDescent="0.2">
      <c r="E241" s="19"/>
      <c r="F241" s="22"/>
      <c r="G241" s="22"/>
      <c r="H241" s="22"/>
      <c r="I241" s="22"/>
      <c r="J241" s="22"/>
      <c r="K241" s="22"/>
      <c r="L241" s="20"/>
      <c r="M241" s="21"/>
    </row>
    <row r="242" spans="5:13" ht="15.75" hidden="1" x14ac:dyDescent="0.2">
      <c r="E242" s="19"/>
      <c r="F242" s="22"/>
      <c r="G242" s="22"/>
      <c r="H242" s="22"/>
      <c r="I242" s="22"/>
      <c r="J242" s="22"/>
      <c r="K242" s="22"/>
      <c r="L242" s="20"/>
      <c r="M242" s="21"/>
    </row>
    <row r="243" spans="5:13" ht="15.75" hidden="1" x14ac:dyDescent="0.2">
      <c r="E243" s="19"/>
      <c r="F243" s="22"/>
      <c r="G243" s="22"/>
      <c r="H243" s="22"/>
      <c r="I243" s="22"/>
      <c r="J243" s="22"/>
      <c r="K243" s="22"/>
      <c r="L243" s="20"/>
      <c r="M243" s="21"/>
    </row>
    <row r="244" spans="5:13" ht="15.75" hidden="1" x14ac:dyDescent="0.2">
      <c r="E244" s="19"/>
      <c r="F244" s="22"/>
      <c r="G244" s="22"/>
      <c r="H244" s="22"/>
      <c r="I244" s="22"/>
      <c r="J244" s="22"/>
      <c r="K244" s="22"/>
      <c r="L244" s="20"/>
      <c r="M244" s="21"/>
    </row>
    <row r="245" spans="5:13" ht="15.75" hidden="1" x14ac:dyDescent="0.2">
      <c r="E245" s="19"/>
      <c r="F245" s="22"/>
      <c r="G245" s="22"/>
      <c r="H245" s="22"/>
      <c r="I245" s="22"/>
      <c r="J245" s="22"/>
      <c r="K245" s="22"/>
      <c r="L245" s="20"/>
      <c r="M245" s="21"/>
    </row>
    <row r="246" spans="5:13" ht="15.75" hidden="1" x14ac:dyDescent="0.2">
      <c r="E246" s="19"/>
      <c r="F246" s="22"/>
      <c r="G246" s="22"/>
      <c r="H246" s="22"/>
      <c r="I246" s="22"/>
      <c r="J246" s="22"/>
      <c r="K246" s="22"/>
      <c r="L246" s="20"/>
      <c r="M246" s="21"/>
    </row>
    <row r="247" spans="5:13" ht="15.75" hidden="1" x14ac:dyDescent="0.2">
      <c r="E247" s="19"/>
      <c r="F247" s="22"/>
      <c r="G247" s="22"/>
      <c r="H247" s="22"/>
      <c r="I247" s="22"/>
      <c r="J247" s="22"/>
      <c r="K247" s="22"/>
      <c r="L247" s="20"/>
      <c r="M247" s="21"/>
    </row>
    <row r="248" spans="5:13" ht="15.75" hidden="1" x14ac:dyDescent="0.2">
      <c r="E248" s="19"/>
      <c r="F248" s="22"/>
      <c r="G248" s="22"/>
      <c r="H248" s="22"/>
      <c r="I248" s="22"/>
      <c r="J248" s="22"/>
      <c r="K248" s="22"/>
      <c r="L248" s="20"/>
      <c r="M248" s="21"/>
    </row>
    <row r="249" spans="5:13" ht="15.75" hidden="1" x14ac:dyDescent="0.2">
      <c r="E249" s="19"/>
      <c r="F249" s="22"/>
      <c r="G249" s="22"/>
      <c r="H249" s="22"/>
      <c r="I249" s="22"/>
      <c r="J249" s="22"/>
      <c r="K249" s="22"/>
      <c r="L249" s="20"/>
      <c r="M249" s="21"/>
    </row>
    <row r="250" spans="5:13" ht="15.75" hidden="1" x14ac:dyDescent="0.2">
      <c r="E250" s="19"/>
      <c r="F250" s="22"/>
      <c r="G250" s="22"/>
      <c r="H250" s="22"/>
      <c r="I250" s="22"/>
      <c r="J250" s="22"/>
      <c r="K250" s="22"/>
      <c r="L250" s="20"/>
      <c r="M250" s="21"/>
    </row>
    <row r="251" spans="5:13" ht="15.75" hidden="1" x14ac:dyDescent="0.2">
      <c r="E251" s="19"/>
      <c r="F251" s="22"/>
      <c r="G251" s="22"/>
      <c r="H251" s="22"/>
      <c r="I251" s="22"/>
      <c r="J251" s="22"/>
      <c r="K251" s="22"/>
      <c r="L251" s="20"/>
      <c r="M251" s="21"/>
    </row>
    <row r="252" spans="5:13" ht="15.75" hidden="1" x14ac:dyDescent="0.2">
      <c r="E252" s="19"/>
      <c r="F252" s="22"/>
      <c r="G252" s="22"/>
      <c r="H252" s="22"/>
      <c r="I252" s="22"/>
      <c r="J252" s="22"/>
      <c r="K252" s="22"/>
      <c r="L252" s="20"/>
      <c r="M252" s="21"/>
    </row>
    <row r="253" spans="5:13" ht="15.75" hidden="1" x14ac:dyDescent="0.2">
      <c r="E253" s="19"/>
      <c r="F253" s="22"/>
      <c r="G253" s="22"/>
      <c r="H253" s="22"/>
      <c r="I253" s="22"/>
      <c r="J253" s="22"/>
      <c r="K253" s="22"/>
      <c r="L253" s="20"/>
      <c r="M253" s="21"/>
    </row>
    <row r="254" spans="5:13" ht="15.75" hidden="1" x14ac:dyDescent="0.2">
      <c r="E254" s="19"/>
      <c r="F254" s="22"/>
      <c r="G254" s="22"/>
      <c r="H254" s="22"/>
      <c r="I254" s="22"/>
      <c r="J254" s="22"/>
      <c r="K254" s="22"/>
      <c r="L254" s="20"/>
      <c r="M254" s="21"/>
    </row>
    <row r="255" spans="5:13" ht="15.75" hidden="1" x14ac:dyDescent="0.2">
      <c r="E255" s="19"/>
      <c r="F255" s="22"/>
      <c r="G255" s="22"/>
      <c r="H255" s="22"/>
      <c r="I255" s="22"/>
      <c r="J255" s="22"/>
      <c r="K255" s="22"/>
      <c r="L255" s="20"/>
      <c r="M255" s="21"/>
    </row>
    <row r="256" spans="5:13" ht="15.75" hidden="1" x14ac:dyDescent="0.2">
      <c r="E256" s="19"/>
      <c r="F256" s="22"/>
      <c r="G256" s="22"/>
      <c r="H256" s="22"/>
      <c r="I256" s="22"/>
      <c r="J256" s="22"/>
      <c r="K256" s="22"/>
      <c r="L256" s="20"/>
      <c r="M256" s="21"/>
    </row>
    <row r="257" spans="5:13" ht="15.75" hidden="1" x14ac:dyDescent="0.2">
      <c r="E257" s="19"/>
      <c r="F257" s="22"/>
      <c r="G257" s="22"/>
      <c r="H257" s="22"/>
      <c r="I257" s="22"/>
      <c r="J257" s="22"/>
      <c r="K257" s="22"/>
      <c r="L257" s="20"/>
      <c r="M257" s="21"/>
    </row>
    <row r="258" spans="5:13" ht="15.75" hidden="1" x14ac:dyDescent="0.2">
      <c r="E258" s="19"/>
      <c r="F258" s="22"/>
      <c r="G258" s="22"/>
      <c r="H258" s="22"/>
      <c r="I258" s="22"/>
      <c r="J258" s="22"/>
      <c r="K258" s="22"/>
      <c r="L258" s="20"/>
      <c r="M258" s="21"/>
    </row>
    <row r="259" spans="5:13" ht="15.75" hidden="1" x14ac:dyDescent="0.2">
      <c r="E259" s="19"/>
      <c r="F259" s="22"/>
      <c r="G259" s="22"/>
      <c r="H259" s="22"/>
      <c r="I259" s="22"/>
      <c r="J259" s="22"/>
      <c r="K259" s="22"/>
      <c r="L259" s="20"/>
      <c r="M259" s="21"/>
    </row>
    <row r="260" spans="5:13" ht="15.75" hidden="1" x14ac:dyDescent="0.2">
      <c r="E260" s="19"/>
      <c r="F260" s="22"/>
      <c r="G260" s="22"/>
      <c r="H260" s="22"/>
      <c r="I260" s="22"/>
      <c r="J260" s="22"/>
      <c r="K260" s="22"/>
      <c r="L260" s="20"/>
      <c r="M260" s="21"/>
    </row>
    <row r="261" spans="5:13" ht="15.75" hidden="1" x14ac:dyDescent="0.2">
      <c r="E261" s="19"/>
      <c r="F261" s="22"/>
      <c r="G261" s="22"/>
      <c r="H261" s="22"/>
      <c r="I261" s="22"/>
      <c r="J261" s="22"/>
      <c r="K261" s="22"/>
      <c r="L261" s="20"/>
      <c r="M261" s="21"/>
    </row>
    <row r="262" spans="5:13" ht="15.75" hidden="1" x14ac:dyDescent="0.2">
      <c r="E262" s="19"/>
      <c r="F262" s="22"/>
      <c r="G262" s="22"/>
      <c r="H262" s="22"/>
      <c r="I262" s="22"/>
      <c r="J262" s="22"/>
      <c r="K262" s="22"/>
      <c r="L262" s="20"/>
      <c r="M262" s="21"/>
    </row>
    <row r="263" spans="5:13" ht="15.75" hidden="1" x14ac:dyDescent="0.2">
      <c r="E263" s="19"/>
      <c r="F263" s="22"/>
      <c r="G263" s="22"/>
      <c r="H263" s="22"/>
      <c r="I263" s="22"/>
      <c r="J263" s="22"/>
      <c r="K263" s="22"/>
      <c r="L263" s="20"/>
      <c r="M263" s="21"/>
    </row>
    <row r="264" spans="5:13" ht="15.75" hidden="1" x14ac:dyDescent="0.2">
      <c r="E264" s="19"/>
      <c r="F264" s="22"/>
      <c r="G264" s="22"/>
      <c r="H264" s="22"/>
      <c r="I264" s="22"/>
      <c r="J264" s="22"/>
      <c r="K264" s="22"/>
      <c r="L264" s="20"/>
      <c r="M264" s="21"/>
    </row>
    <row r="265" spans="5:13" ht="15.75" hidden="1" x14ac:dyDescent="0.2">
      <c r="E265" s="19"/>
      <c r="F265" s="22"/>
      <c r="G265" s="22"/>
      <c r="H265" s="22"/>
      <c r="I265" s="22"/>
      <c r="J265" s="22"/>
      <c r="K265" s="22"/>
      <c r="L265" s="20"/>
      <c r="M265" s="21"/>
    </row>
    <row r="266" spans="5:13" ht="15.75" hidden="1" x14ac:dyDescent="0.2">
      <c r="E266" s="19"/>
      <c r="F266" s="22"/>
      <c r="G266" s="22"/>
      <c r="H266" s="22"/>
      <c r="I266" s="22"/>
      <c r="J266" s="22"/>
      <c r="K266" s="22"/>
      <c r="L266" s="20"/>
      <c r="M266" s="21"/>
    </row>
    <row r="267" spans="5:13" ht="15.75" hidden="1" x14ac:dyDescent="0.2">
      <c r="E267" s="19"/>
      <c r="F267" s="22"/>
      <c r="G267" s="22"/>
      <c r="H267" s="22"/>
      <c r="I267" s="22"/>
      <c r="J267" s="22"/>
      <c r="K267" s="22"/>
      <c r="L267" s="20"/>
      <c r="M267" s="21"/>
    </row>
    <row r="268" spans="5:13" ht="15.75" hidden="1" x14ac:dyDescent="0.2">
      <c r="E268" s="19"/>
      <c r="F268" s="22"/>
      <c r="G268" s="22"/>
      <c r="H268" s="22"/>
      <c r="I268" s="22"/>
      <c r="J268" s="22"/>
      <c r="K268" s="22"/>
      <c r="L268" s="20"/>
      <c r="M268" s="21"/>
    </row>
    <row r="269" spans="5:13" ht="15.75" hidden="1" x14ac:dyDescent="0.2">
      <c r="E269" s="19"/>
      <c r="F269" s="22"/>
      <c r="G269" s="22"/>
      <c r="H269" s="22"/>
      <c r="I269" s="22"/>
      <c r="J269" s="22"/>
      <c r="K269" s="22"/>
      <c r="L269" s="20"/>
      <c r="M269" s="21"/>
    </row>
    <row r="270" spans="5:13" ht="15.75" hidden="1" x14ac:dyDescent="0.2">
      <c r="E270" s="19"/>
      <c r="F270" s="22"/>
      <c r="G270" s="22"/>
      <c r="H270" s="22"/>
      <c r="I270" s="22"/>
      <c r="J270" s="22"/>
      <c r="K270" s="22"/>
      <c r="L270" s="20"/>
      <c r="M270" s="21"/>
    </row>
    <row r="271" spans="5:13" ht="15.75" hidden="1" x14ac:dyDescent="0.2">
      <c r="E271" s="19"/>
      <c r="F271" s="22"/>
      <c r="G271" s="22"/>
      <c r="H271" s="22"/>
      <c r="I271" s="22"/>
      <c r="J271" s="22"/>
      <c r="K271" s="22"/>
      <c r="L271" s="20"/>
      <c r="M271" s="21"/>
    </row>
    <row r="272" spans="5:13" ht="15.75" hidden="1" x14ac:dyDescent="0.2">
      <c r="E272" s="19"/>
      <c r="F272" s="22"/>
      <c r="G272" s="22"/>
      <c r="H272" s="22"/>
      <c r="I272" s="22"/>
      <c r="J272" s="22"/>
      <c r="K272" s="22"/>
      <c r="L272" s="20"/>
      <c r="M272" s="21"/>
    </row>
    <row r="273" spans="5:13" ht="15.75" hidden="1" x14ac:dyDescent="0.2">
      <c r="E273" s="19"/>
      <c r="F273" s="22"/>
      <c r="G273" s="22"/>
      <c r="H273" s="22"/>
      <c r="I273" s="22"/>
      <c r="J273" s="22"/>
      <c r="K273" s="22"/>
      <c r="L273" s="20"/>
      <c r="M273" s="21"/>
    </row>
    <row r="274" spans="5:13" ht="15.75" hidden="1" x14ac:dyDescent="0.2">
      <c r="E274" s="19"/>
      <c r="F274" s="22"/>
      <c r="G274" s="22"/>
      <c r="H274" s="22"/>
      <c r="I274" s="22"/>
      <c r="J274" s="22"/>
      <c r="K274" s="22"/>
      <c r="L274" s="20"/>
      <c r="M274" s="21"/>
    </row>
    <row r="275" spans="5:13" ht="15.75" hidden="1" x14ac:dyDescent="0.2">
      <c r="E275" s="19"/>
      <c r="F275" s="22"/>
      <c r="G275" s="22"/>
      <c r="H275" s="22"/>
      <c r="I275" s="22"/>
      <c r="J275" s="22"/>
      <c r="K275" s="22"/>
      <c r="L275" s="20"/>
      <c r="M275" s="21"/>
    </row>
    <row r="276" spans="5:13" ht="15.75" hidden="1" x14ac:dyDescent="0.2">
      <c r="E276" s="19"/>
      <c r="F276" s="22"/>
      <c r="G276" s="22"/>
      <c r="H276" s="22"/>
      <c r="I276" s="22"/>
      <c r="J276" s="22"/>
      <c r="K276" s="22"/>
      <c r="L276" s="20"/>
      <c r="M276" s="21"/>
    </row>
    <row r="277" spans="5:13" ht="15.75" hidden="1" x14ac:dyDescent="0.2">
      <c r="E277" s="19"/>
      <c r="F277" s="22"/>
      <c r="G277" s="22"/>
      <c r="H277" s="22"/>
      <c r="I277" s="22"/>
      <c r="J277" s="22"/>
      <c r="K277" s="22"/>
      <c r="L277" s="20"/>
      <c r="M277" s="21"/>
    </row>
    <row r="278" spans="5:13" ht="15.75" hidden="1" x14ac:dyDescent="0.2">
      <c r="E278" s="19"/>
      <c r="F278" s="22"/>
      <c r="G278" s="22"/>
      <c r="H278" s="22"/>
      <c r="I278" s="22"/>
      <c r="J278" s="22"/>
      <c r="K278" s="22"/>
      <c r="L278" s="20"/>
      <c r="M278" s="21"/>
    </row>
    <row r="279" spans="5:13" ht="15.75" hidden="1" x14ac:dyDescent="0.2">
      <c r="E279" s="19"/>
      <c r="F279" s="22"/>
      <c r="G279" s="22"/>
      <c r="H279" s="22"/>
      <c r="I279" s="22"/>
      <c r="J279" s="22"/>
      <c r="K279" s="22"/>
      <c r="L279" s="20"/>
      <c r="M279" s="21"/>
    </row>
    <row r="280" spans="5:13" ht="15.75" hidden="1" x14ac:dyDescent="0.2">
      <c r="E280" s="19"/>
      <c r="F280" s="22"/>
      <c r="G280" s="22"/>
      <c r="H280" s="22"/>
      <c r="I280" s="22"/>
      <c r="J280" s="22"/>
      <c r="K280" s="22"/>
      <c r="L280" s="20"/>
      <c r="M280" s="21"/>
    </row>
    <row r="281" spans="5:13" ht="15.75" hidden="1" x14ac:dyDescent="0.2">
      <c r="E281" s="19"/>
      <c r="F281" s="22"/>
      <c r="G281" s="22"/>
      <c r="H281" s="22"/>
      <c r="I281" s="22"/>
      <c r="J281" s="22"/>
      <c r="K281" s="22"/>
      <c r="L281" s="20"/>
      <c r="M281" s="21"/>
    </row>
    <row r="282" spans="5:13" ht="15.75" hidden="1" x14ac:dyDescent="0.2">
      <c r="E282" s="19"/>
      <c r="F282" s="22"/>
      <c r="G282" s="22"/>
      <c r="H282" s="22"/>
      <c r="I282" s="22"/>
      <c r="J282" s="22"/>
      <c r="K282" s="22"/>
      <c r="L282" s="20"/>
      <c r="M282" s="21"/>
    </row>
    <row r="283" spans="5:13" ht="15.75" hidden="1" x14ac:dyDescent="0.2">
      <c r="E283" s="19"/>
      <c r="F283" s="22"/>
      <c r="G283" s="22"/>
      <c r="H283" s="22"/>
      <c r="I283" s="22"/>
      <c r="J283" s="22"/>
      <c r="K283" s="22"/>
      <c r="L283" s="20"/>
      <c r="M283" s="21"/>
    </row>
    <row r="284" spans="5:13" ht="15.75" hidden="1" x14ac:dyDescent="0.2">
      <c r="E284" s="19"/>
      <c r="F284" s="22"/>
      <c r="G284" s="22"/>
      <c r="H284" s="22"/>
      <c r="I284" s="22"/>
      <c r="J284" s="22"/>
      <c r="K284" s="22"/>
      <c r="L284" s="20"/>
      <c r="M284" s="21"/>
    </row>
    <row r="285" spans="5:13" ht="15.75" hidden="1" x14ac:dyDescent="0.2">
      <c r="E285" s="19"/>
      <c r="F285" s="22"/>
      <c r="G285" s="22"/>
      <c r="H285" s="22"/>
      <c r="I285" s="22"/>
      <c r="J285" s="22"/>
      <c r="K285" s="22"/>
      <c r="L285" s="20"/>
      <c r="M285" s="21"/>
    </row>
    <row r="286" spans="5:13" ht="15.75" hidden="1" x14ac:dyDescent="0.2">
      <c r="E286" s="19"/>
      <c r="F286" s="22"/>
      <c r="G286" s="22"/>
      <c r="H286" s="22"/>
      <c r="I286" s="22"/>
      <c r="J286" s="22"/>
      <c r="K286" s="22"/>
      <c r="L286" s="20"/>
      <c r="M286" s="21"/>
    </row>
    <row r="287" spans="5:13" ht="15.75" hidden="1" x14ac:dyDescent="0.2">
      <c r="E287" s="19"/>
      <c r="F287" s="22"/>
      <c r="G287" s="22"/>
      <c r="H287" s="22"/>
      <c r="I287" s="22"/>
      <c r="J287" s="22"/>
      <c r="K287" s="22"/>
      <c r="L287" s="20"/>
      <c r="M287" s="21"/>
    </row>
    <row r="288" spans="5:13" ht="15.75" hidden="1" x14ac:dyDescent="0.2">
      <c r="E288" s="19"/>
      <c r="F288" s="22"/>
      <c r="G288" s="22"/>
      <c r="H288" s="22"/>
      <c r="I288" s="22"/>
      <c r="J288" s="22"/>
      <c r="K288" s="22"/>
      <c r="L288" s="20"/>
      <c r="M288" s="21"/>
    </row>
    <row r="289" spans="5:13" ht="15.75" hidden="1" x14ac:dyDescent="0.2">
      <c r="E289" s="19"/>
      <c r="F289" s="22"/>
      <c r="G289" s="22"/>
      <c r="H289" s="22"/>
      <c r="I289" s="22"/>
      <c r="J289" s="22"/>
      <c r="K289" s="22"/>
      <c r="L289" s="20"/>
      <c r="M289" s="21"/>
    </row>
    <row r="290" spans="5:13" ht="15.75" hidden="1" x14ac:dyDescent="0.2">
      <c r="E290" s="19"/>
      <c r="F290" s="22"/>
      <c r="G290" s="22"/>
      <c r="H290" s="22"/>
      <c r="I290" s="22"/>
      <c r="J290" s="22"/>
      <c r="K290" s="22"/>
      <c r="L290" s="20"/>
      <c r="M290" s="21"/>
    </row>
    <row r="291" spans="5:13" ht="15.75" hidden="1" x14ac:dyDescent="0.2">
      <c r="E291" s="19"/>
      <c r="F291" s="22"/>
      <c r="G291" s="22"/>
      <c r="H291" s="22"/>
      <c r="I291" s="22"/>
      <c r="J291" s="22"/>
      <c r="K291" s="22"/>
      <c r="L291" s="20"/>
      <c r="M291" s="21"/>
    </row>
    <row r="292" spans="5:13" ht="15.75" hidden="1" x14ac:dyDescent="0.2">
      <c r="E292" s="19"/>
      <c r="F292" s="22"/>
      <c r="G292" s="22"/>
      <c r="H292" s="22"/>
      <c r="I292" s="22"/>
      <c r="J292" s="22"/>
      <c r="K292" s="22"/>
      <c r="L292" s="20"/>
      <c r="M292" s="21"/>
    </row>
    <row r="293" spans="5:13" ht="15.75" hidden="1" x14ac:dyDescent="0.2">
      <c r="E293" s="19"/>
      <c r="F293" s="22"/>
      <c r="G293" s="22"/>
      <c r="H293" s="22"/>
      <c r="I293" s="22"/>
      <c r="J293" s="22"/>
      <c r="K293" s="22"/>
      <c r="L293" s="20"/>
      <c r="M293" s="21"/>
    </row>
    <row r="294" spans="5:13" ht="15.75" hidden="1" x14ac:dyDescent="0.2">
      <c r="E294" s="19"/>
      <c r="F294" s="22"/>
      <c r="G294" s="22"/>
      <c r="H294" s="22"/>
      <c r="I294" s="22"/>
      <c r="J294" s="22"/>
      <c r="K294" s="22"/>
      <c r="L294" s="20"/>
      <c r="M294" s="21"/>
    </row>
    <row r="295" spans="5:13" ht="15.75" hidden="1" x14ac:dyDescent="0.2">
      <c r="E295" s="19"/>
      <c r="F295" s="22"/>
      <c r="G295" s="22"/>
      <c r="H295" s="22"/>
      <c r="I295" s="22"/>
      <c r="J295" s="22"/>
      <c r="K295" s="22"/>
      <c r="L295" s="20"/>
      <c r="M295" s="21"/>
    </row>
    <row r="296" spans="5:13" ht="15.75" hidden="1" x14ac:dyDescent="0.2">
      <c r="E296" s="19"/>
      <c r="F296" s="22"/>
      <c r="G296" s="22"/>
      <c r="H296" s="22"/>
      <c r="I296" s="22"/>
      <c r="J296" s="22"/>
      <c r="K296" s="22"/>
      <c r="L296" s="20"/>
      <c r="M296" s="21"/>
    </row>
    <row r="297" spans="5:13" ht="15.75" hidden="1" x14ac:dyDescent="0.2">
      <c r="E297" s="19"/>
      <c r="F297" s="22"/>
      <c r="G297" s="22"/>
      <c r="H297" s="22"/>
      <c r="I297" s="22"/>
      <c r="J297" s="22"/>
      <c r="K297" s="22"/>
      <c r="L297" s="20"/>
      <c r="M297" s="21"/>
    </row>
    <row r="298" spans="5:13" ht="15.75" hidden="1" x14ac:dyDescent="0.2">
      <c r="E298" s="19"/>
      <c r="F298" s="22"/>
      <c r="G298" s="22"/>
      <c r="H298" s="22"/>
      <c r="I298" s="22"/>
      <c r="J298" s="22"/>
      <c r="K298" s="22"/>
      <c r="L298" s="20"/>
      <c r="M298" s="21"/>
    </row>
    <row r="299" spans="5:13" ht="15.75" hidden="1" x14ac:dyDescent="0.2">
      <c r="E299" s="19"/>
      <c r="F299" s="22"/>
      <c r="G299" s="22"/>
      <c r="H299" s="22"/>
      <c r="I299" s="22"/>
      <c r="J299" s="22"/>
      <c r="K299" s="22"/>
      <c r="L299" s="20"/>
      <c r="M299" s="21"/>
    </row>
    <row r="300" spans="5:13" ht="15.75" hidden="1" x14ac:dyDescent="0.2">
      <c r="E300" s="19"/>
      <c r="F300" s="22"/>
      <c r="G300" s="22"/>
      <c r="H300" s="22"/>
      <c r="I300" s="22"/>
      <c r="J300" s="22"/>
      <c r="K300" s="22"/>
      <c r="L300" s="20"/>
      <c r="M300" s="21"/>
    </row>
    <row r="301" spans="5:13" ht="15.75" hidden="1" x14ac:dyDescent="0.2">
      <c r="E301" s="19"/>
      <c r="F301" s="22"/>
      <c r="G301" s="22"/>
      <c r="H301" s="22"/>
      <c r="I301" s="22"/>
      <c r="J301" s="22"/>
      <c r="K301" s="22"/>
      <c r="L301" s="20"/>
      <c r="M301" s="21"/>
    </row>
    <row r="302" spans="5:13" ht="15.75" hidden="1" x14ac:dyDescent="0.2">
      <c r="E302" s="19"/>
      <c r="F302" s="22"/>
      <c r="G302" s="22"/>
      <c r="H302" s="22"/>
      <c r="I302" s="22"/>
      <c r="J302" s="22"/>
      <c r="K302" s="22"/>
      <c r="L302" s="20"/>
      <c r="M302" s="21"/>
    </row>
    <row r="303" spans="5:13" ht="15.75" hidden="1" x14ac:dyDescent="0.2">
      <c r="E303" s="19"/>
      <c r="F303" s="22"/>
      <c r="G303" s="22"/>
      <c r="H303" s="22"/>
      <c r="I303" s="22"/>
      <c r="J303" s="22"/>
      <c r="K303" s="22"/>
      <c r="L303" s="20"/>
      <c r="M303" s="21"/>
    </row>
    <row r="304" spans="5:13" ht="15.75" hidden="1" x14ac:dyDescent="0.2">
      <c r="E304" s="19"/>
      <c r="F304" s="22"/>
      <c r="G304" s="22"/>
      <c r="H304" s="22"/>
      <c r="I304" s="22"/>
      <c r="J304" s="22"/>
      <c r="K304" s="22"/>
      <c r="L304" s="20"/>
      <c r="M304" s="21"/>
    </row>
    <row r="305" spans="5:13" ht="15.75" hidden="1" x14ac:dyDescent="0.2">
      <c r="E305" s="19"/>
      <c r="F305" s="22"/>
      <c r="G305" s="22"/>
      <c r="H305" s="22"/>
      <c r="I305" s="22"/>
      <c r="J305" s="22"/>
      <c r="K305" s="22"/>
      <c r="L305" s="20"/>
      <c r="M305" s="21"/>
    </row>
    <row r="306" spans="5:13" ht="15.75" hidden="1" x14ac:dyDescent="0.2">
      <c r="E306" s="19"/>
      <c r="F306" s="22"/>
      <c r="G306" s="22"/>
      <c r="H306" s="22"/>
      <c r="I306" s="22"/>
      <c r="J306" s="22"/>
      <c r="K306" s="22"/>
      <c r="L306" s="20"/>
      <c r="M306" s="21"/>
    </row>
    <row r="307" spans="5:13" ht="15.75" hidden="1" x14ac:dyDescent="0.2">
      <c r="E307" s="19"/>
      <c r="F307" s="22"/>
      <c r="G307" s="22"/>
      <c r="H307" s="22"/>
      <c r="I307" s="22"/>
      <c r="J307" s="22"/>
      <c r="K307" s="22"/>
      <c r="L307" s="20"/>
      <c r="M307" s="21"/>
    </row>
    <row r="308" spans="5:13" ht="15.75" hidden="1" x14ac:dyDescent="0.2">
      <c r="E308" s="19"/>
      <c r="F308" s="22"/>
      <c r="G308" s="22"/>
      <c r="H308" s="22"/>
      <c r="I308" s="22"/>
      <c r="J308" s="22"/>
      <c r="K308" s="22"/>
      <c r="L308" s="20"/>
      <c r="M308" s="21"/>
    </row>
    <row r="309" spans="5:13" ht="15.75" hidden="1" x14ac:dyDescent="0.2">
      <c r="E309" s="19"/>
      <c r="F309" s="22"/>
      <c r="G309" s="22"/>
      <c r="H309" s="22"/>
      <c r="I309" s="22"/>
      <c r="J309" s="22"/>
      <c r="K309" s="22"/>
      <c r="L309" s="20"/>
      <c r="M309" s="21"/>
    </row>
    <row r="310" spans="5:13" ht="15.75" hidden="1" x14ac:dyDescent="0.2">
      <c r="E310" s="19"/>
      <c r="F310" s="22"/>
      <c r="G310" s="22"/>
      <c r="H310" s="22"/>
      <c r="I310" s="22"/>
      <c r="J310" s="22"/>
      <c r="K310" s="22"/>
      <c r="L310" s="20"/>
      <c r="M310" s="21"/>
    </row>
    <row r="311" spans="5:13" ht="15.75" hidden="1" x14ac:dyDescent="0.2">
      <c r="E311" s="19"/>
      <c r="F311" s="22"/>
      <c r="G311" s="22"/>
      <c r="H311" s="22"/>
      <c r="I311" s="22"/>
      <c r="J311" s="22"/>
      <c r="K311" s="22"/>
      <c r="L311" s="20"/>
      <c r="M311" s="21"/>
    </row>
    <row r="312" spans="5:13" ht="15.75" hidden="1" x14ac:dyDescent="0.2">
      <c r="E312" s="19"/>
      <c r="F312" s="22"/>
      <c r="G312" s="22"/>
      <c r="H312" s="22"/>
      <c r="I312" s="22"/>
      <c r="J312" s="22"/>
      <c r="K312" s="22"/>
      <c r="L312" s="20"/>
      <c r="M312" s="21"/>
    </row>
    <row r="313" spans="5:13" ht="15.75" hidden="1" x14ac:dyDescent="0.2">
      <c r="E313" s="19"/>
      <c r="F313" s="22"/>
      <c r="G313" s="22"/>
      <c r="H313" s="22"/>
      <c r="I313" s="22"/>
      <c r="J313" s="22"/>
      <c r="K313" s="22"/>
      <c r="L313" s="20"/>
      <c r="M313" s="21"/>
    </row>
    <row r="314" spans="5:13" ht="15.75" hidden="1" x14ac:dyDescent="0.2">
      <c r="E314" s="19"/>
      <c r="F314" s="22"/>
      <c r="G314" s="22"/>
      <c r="H314" s="22"/>
      <c r="I314" s="22"/>
      <c r="J314" s="22"/>
      <c r="K314" s="22"/>
      <c r="L314" s="20"/>
      <c r="M314" s="21"/>
    </row>
    <row r="315" spans="5:13" ht="15.75" hidden="1" x14ac:dyDescent="0.2">
      <c r="E315" s="19"/>
      <c r="F315" s="22"/>
      <c r="G315" s="22"/>
      <c r="H315" s="22"/>
      <c r="I315" s="22"/>
      <c r="J315" s="22"/>
      <c r="K315" s="22"/>
      <c r="L315" s="20"/>
      <c r="M315" s="21"/>
    </row>
    <row r="316" spans="5:13" ht="15.75" hidden="1" x14ac:dyDescent="0.2">
      <c r="E316" s="19"/>
      <c r="F316" s="22"/>
      <c r="G316" s="22"/>
      <c r="H316" s="22"/>
      <c r="I316" s="22"/>
      <c r="J316" s="22"/>
      <c r="K316" s="22"/>
      <c r="L316" s="20"/>
      <c r="M316" s="21"/>
    </row>
    <row r="317" spans="5:13" ht="15.75" hidden="1" x14ac:dyDescent="0.2">
      <c r="E317" s="19"/>
      <c r="F317" s="22"/>
      <c r="G317" s="22"/>
      <c r="H317" s="22"/>
      <c r="I317" s="22"/>
      <c r="J317" s="22"/>
      <c r="K317" s="22"/>
      <c r="L317" s="20"/>
      <c r="M317" s="21"/>
    </row>
    <row r="318" spans="5:13" ht="15.75" hidden="1" x14ac:dyDescent="0.2">
      <c r="E318" s="19"/>
      <c r="F318" s="22"/>
      <c r="G318" s="22"/>
      <c r="H318" s="22"/>
      <c r="I318" s="22"/>
      <c r="J318" s="22"/>
      <c r="K318" s="22"/>
      <c r="L318" s="20"/>
      <c r="M318" s="21"/>
    </row>
    <row r="319" spans="5:13" ht="15.75" hidden="1" x14ac:dyDescent="0.2">
      <c r="E319" s="19"/>
      <c r="F319" s="22"/>
      <c r="G319" s="22"/>
      <c r="H319" s="22"/>
      <c r="I319" s="22"/>
      <c r="J319" s="22"/>
      <c r="K319" s="22"/>
      <c r="L319" s="20"/>
      <c r="M319" s="21"/>
    </row>
    <row r="320" spans="5:13" ht="15.75" hidden="1" x14ac:dyDescent="0.2">
      <c r="E320" s="19"/>
      <c r="F320" s="22"/>
      <c r="G320" s="22"/>
      <c r="H320" s="22"/>
      <c r="I320" s="22"/>
      <c r="J320" s="22"/>
      <c r="K320" s="22"/>
      <c r="L320" s="20"/>
      <c r="M320" s="21"/>
    </row>
    <row r="321" spans="5:13" ht="15.75" hidden="1" x14ac:dyDescent="0.2">
      <c r="E321" s="19"/>
      <c r="F321" s="22"/>
      <c r="G321" s="22"/>
      <c r="H321" s="22"/>
      <c r="I321" s="22"/>
      <c r="J321" s="22"/>
      <c r="K321" s="22"/>
      <c r="L321" s="20"/>
      <c r="M321" s="21"/>
    </row>
    <row r="322" spans="5:13" ht="15.75" hidden="1" x14ac:dyDescent="0.2">
      <c r="E322" s="19"/>
      <c r="F322" s="22"/>
      <c r="G322" s="22"/>
      <c r="H322" s="22"/>
      <c r="I322" s="22"/>
      <c r="J322" s="22"/>
      <c r="K322" s="22"/>
      <c r="L322" s="20"/>
      <c r="M322" s="21"/>
    </row>
    <row r="323" spans="5:13" ht="15.75" hidden="1" x14ac:dyDescent="0.2">
      <c r="E323" s="19"/>
      <c r="F323" s="22"/>
      <c r="G323" s="22"/>
      <c r="H323" s="22"/>
      <c r="I323" s="22"/>
      <c r="J323" s="22"/>
      <c r="K323" s="22"/>
      <c r="L323" s="20"/>
      <c r="M323" s="21"/>
    </row>
    <row r="324" spans="5:13" ht="15.75" hidden="1" x14ac:dyDescent="0.2">
      <c r="E324" s="19"/>
      <c r="F324" s="22"/>
      <c r="G324" s="22"/>
      <c r="H324" s="22"/>
      <c r="I324" s="22"/>
      <c r="J324" s="22"/>
      <c r="K324" s="22"/>
      <c r="L324" s="20"/>
      <c r="M324" s="21"/>
    </row>
    <row r="325" spans="5:13" ht="15.75" hidden="1" x14ac:dyDescent="0.2">
      <c r="E325" s="19"/>
      <c r="F325" s="22"/>
      <c r="G325" s="22"/>
      <c r="H325" s="22"/>
      <c r="I325" s="22"/>
      <c r="J325" s="22"/>
      <c r="K325" s="22"/>
      <c r="L325" s="20"/>
      <c r="M325" s="21"/>
    </row>
    <row r="326" spans="5:13" ht="15.75" hidden="1" x14ac:dyDescent="0.2">
      <c r="E326" s="19"/>
      <c r="F326" s="22"/>
      <c r="G326" s="22"/>
      <c r="H326" s="22"/>
      <c r="I326" s="22"/>
      <c r="J326" s="22"/>
      <c r="K326" s="22"/>
      <c r="L326" s="20"/>
      <c r="M326" s="21"/>
    </row>
    <row r="327" spans="5:13" ht="15.75" hidden="1" x14ac:dyDescent="0.2">
      <c r="E327" s="19"/>
      <c r="F327" s="22"/>
      <c r="G327" s="22"/>
      <c r="H327" s="22"/>
      <c r="I327" s="22"/>
      <c r="J327" s="22"/>
      <c r="K327" s="22"/>
      <c r="L327" s="20"/>
      <c r="M327" s="21"/>
    </row>
    <row r="328" spans="5:13" ht="15.75" hidden="1" x14ac:dyDescent="0.2">
      <c r="E328" s="19"/>
      <c r="F328" s="22"/>
      <c r="G328" s="22"/>
      <c r="H328" s="22"/>
      <c r="I328" s="22"/>
      <c r="J328" s="22"/>
      <c r="K328" s="22"/>
      <c r="L328" s="20"/>
      <c r="M328" s="21"/>
    </row>
    <row r="329" spans="5:13" ht="15.75" hidden="1" x14ac:dyDescent="0.2">
      <c r="E329" s="19"/>
      <c r="F329" s="22"/>
      <c r="G329" s="22"/>
      <c r="H329" s="22"/>
      <c r="I329" s="22"/>
      <c r="J329" s="22"/>
      <c r="K329" s="22"/>
      <c r="L329" s="20"/>
      <c r="M329" s="21"/>
    </row>
    <row r="330" spans="5:13" ht="15.75" hidden="1" x14ac:dyDescent="0.2">
      <c r="E330" s="19"/>
      <c r="F330" s="22"/>
      <c r="G330" s="22"/>
      <c r="H330" s="22"/>
      <c r="I330" s="22"/>
      <c r="J330" s="22"/>
      <c r="K330" s="22"/>
      <c r="L330" s="20"/>
      <c r="M330" s="21"/>
    </row>
    <row r="331" spans="5:13" ht="15.75" hidden="1" x14ac:dyDescent="0.2">
      <c r="E331" s="19"/>
      <c r="F331" s="22"/>
      <c r="G331" s="22"/>
      <c r="H331" s="22"/>
      <c r="I331" s="22"/>
      <c r="J331" s="22"/>
      <c r="K331" s="22"/>
      <c r="L331" s="20"/>
      <c r="M331" s="21"/>
    </row>
    <row r="332" spans="5:13" ht="15.75" hidden="1" x14ac:dyDescent="0.2">
      <c r="E332" s="19"/>
      <c r="F332" s="22"/>
      <c r="G332" s="22"/>
      <c r="H332" s="22"/>
      <c r="I332" s="22"/>
      <c r="J332" s="22"/>
      <c r="K332" s="22"/>
      <c r="L332" s="20"/>
      <c r="M332" s="21"/>
    </row>
    <row r="333" spans="5:13" ht="15.75" hidden="1" x14ac:dyDescent="0.2">
      <c r="E333" s="19"/>
      <c r="F333" s="22"/>
      <c r="G333" s="22"/>
      <c r="H333" s="22"/>
      <c r="I333" s="22"/>
      <c r="J333" s="22"/>
      <c r="K333" s="22"/>
      <c r="L333" s="20"/>
      <c r="M333" s="21"/>
    </row>
    <row r="334" spans="5:13" ht="15.75" hidden="1" x14ac:dyDescent="0.2">
      <c r="E334" s="19"/>
      <c r="F334" s="22"/>
      <c r="G334" s="22"/>
      <c r="H334" s="22"/>
      <c r="I334" s="22"/>
      <c r="J334" s="22"/>
      <c r="K334" s="22"/>
      <c r="L334" s="20"/>
      <c r="M334" s="21"/>
    </row>
    <row r="335" spans="5:13" ht="15.75" hidden="1" x14ac:dyDescent="0.2">
      <c r="E335" s="19"/>
      <c r="F335" s="22"/>
      <c r="G335" s="22"/>
      <c r="H335" s="22"/>
      <c r="I335" s="22"/>
      <c r="J335" s="22"/>
      <c r="K335" s="22"/>
      <c r="L335" s="20"/>
      <c r="M335" s="21"/>
    </row>
    <row r="336" spans="5:13" ht="15.75" hidden="1" x14ac:dyDescent="0.2">
      <c r="E336" s="19"/>
      <c r="F336" s="22"/>
      <c r="G336" s="22"/>
      <c r="H336" s="22"/>
      <c r="I336" s="22"/>
      <c r="J336" s="22"/>
      <c r="K336" s="22"/>
      <c r="L336" s="20"/>
      <c r="M336" s="21"/>
    </row>
    <row r="337" spans="5:13" ht="15.75" hidden="1" x14ac:dyDescent="0.2">
      <c r="E337" s="19"/>
      <c r="F337" s="22"/>
      <c r="G337" s="22"/>
      <c r="H337" s="22"/>
      <c r="I337" s="22"/>
      <c r="J337" s="22"/>
      <c r="K337" s="22"/>
      <c r="L337" s="20"/>
      <c r="M337" s="21"/>
    </row>
    <row r="338" spans="5:13" ht="15.75" hidden="1" x14ac:dyDescent="0.2">
      <c r="E338" s="19"/>
      <c r="F338" s="22"/>
      <c r="G338" s="22"/>
      <c r="H338" s="22"/>
      <c r="I338" s="22"/>
      <c r="J338" s="22"/>
      <c r="K338" s="22"/>
      <c r="L338" s="20"/>
      <c r="M338" s="21"/>
    </row>
    <row r="339" spans="5:13" ht="15.75" hidden="1" x14ac:dyDescent="0.2">
      <c r="E339" s="19"/>
      <c r="F339" s="22"/>
      <c r="G339" s="22"/>
      <c r="H339" s="22"/>
      <c r="I339" s="22"/>
      <c r="J339" s="22"/>
      <c r="K339" s="22"/>
      <c r="L339" s="20"/>
      <c r="M339" s="21"/>
    </row>
    <row r="340" spans="5:13" ht="15.75" hidden="1" x14ac:dyDescent="0.2">
      <c r="E340" s="19"/>
      <c r="F340" s="22"/>
      <c r="G340" s="22"/>
      <c r="H340" s="22"/>
      <c r="I340" s="22"/>
      <c r="J340" s="22"/>
      <c r="K340" s="22"/>
      <c r="L340" s="20"/>
      <c r="M340" s="21"/>
    </row>
    <row r="341" spans="5:13" ht="15.75" hidden="1" x14ac:dyDescent="0.2">
      <c r="E341" s="19"/>
      <c r="F341" s="22"/>
      <c r="G341" s="22"/>
      <c r="H341" s="22"/>
      <c r="I341" s="22"/>
      <c r="J341" s="22"/>
      <c r="K341" s="22"/>
      <c r="L341" s="20"/>
      <c r="M341" s="21"/>
    </row>
    <row r="342" spans="5:13" ht="15.75" hidden="1" x14ac:dyDescent="0.2">
      <c r="E342" s="19"/>
      <c r="F342" s="22"/>
      <c r="G342" s="22"/>
      <c r="H342" s="22"/>
      <c r="I342" s="22"/>
      <c r="J342" s="22"/>
      <c r="K342" s="22"/>
      <c r="L342" s="20"/>
      <c r="M342" s="21"/>
    </row>
    <row r="343" spans="5:13" ht="15.75" hidden="1" x14ac:dyDescent="0.2">
      <c r="E343" s="19"/>
      <c r="F343" s="22"/>
      <c r="G343" s="22"/>
      <c r="H343" s="22"/>
      <c r="I343" s="22"/>
      <c r="J343" s="22"/>
      <c r="K343" s="22"/>
      <c r="L343" s="20"/>
      <c r="M343" s="21"/>
    </row>
    <row r="344" spans="5:13" ht="15.75" hidden="1" x14ac:dyDescent="0.2">
      <c r="E344" s="19"/>
      <c r="F344" s="22"/>
      <c r="G344" s="22"/>
      <c r="H344" s="22"/>
      <c r="I344" s="22"/>
      <c r="J344" s="22"/>
      <c r="K344" s="22"/>
      <c r="L344" s="20"/>
      <c r="M344" s="21"/>
    </row>
    <row r="345" spans="5:13" ht="15.75" hidden="1" x14ac:dyDescent="0.2">
      <c r="E345" s="19"/>
      <c r="F345" s="22"/>
      <c r="G345" s="22"/>
      <c r="H345" s="22"/>
      <c r="I345" s="22"/>
      <c r="J345" s="22"/>
      <c r="K345" s="22"/>
      <c r="L345" s="20"/>
      <c r="M345" s="21"/>
    </row>
    <row r="346" spans="5:13" ht="15.75" hidden="1" x14ac:dyDescent="0.2">
      <c r="E346" s="19"/>
      <c r="F346" s="22"/>
      <c r="G346" s="22"/>
      <c r="H346" s="22"/>
      <c r="I346" s="22"/>
      <c r="J346" s="22"/>
      <c r="K346" s="22"/>
      <c r="L346" s="20"/>
      <c r="M346" s="21"/>
    </row>
    <row r="347" spans="5:13" ht="15.75" hidden="1" x14ac:dyDescent="0.2">
      <c r="E347" s="19"/>
      <c r="F347" s="22"/>
      <c r="G347" s="22"/>
      <c r="H347" s="22"/>
      <c r="I347" s="22"/>
      <c r="J347" s="22"/>
      <c r="K347" s="22"/>
      <c r="L347" s="20"/>
      <c r="M347" s="21"/>
    </row>
    <row r="348" spans="5:13" ht="15.75" hidden="1" x14ac:dyDescent="0.2">
      <c r="E348" s="19"/>
      <c r="F348" s="22"/>
      <c r="G348" s="22"/>
      <c r="H348" s="22"/>
      <c r="I348" s="22"/>
      <c r="J348" s="22"/>
      <c r="K348" s="22"/>
      <c r="L348" s="20"/>
      <c r="M348" s="21"/>
    </row>
    <row r="349" spans="5:13" ht="15.75" hidden="1" x14ac:dyDescent="0.2">
      <c r="E349" s="19"/>
      <c r="F349" s="22"/>
      <c r="G349" s="22"/>
      <c r="H349" s="22"/>
      <c r="I349" s="22"/>
      <c r="J349" s="22"/>
      <c r="K349" s="22"/>
      <c r="L349" s="20"/>
      <c r="M349" s="21"/>
    </row>
    <row r="350" spans="5:13" ht="15.75" hidden="1" x14ac:dyDescent="0.2">
      <c r="E350" s="19"/>
      <c r="F350" s="22"/>
      <c r="G350" s="22"/>
      <c r="H350" s="22"/>
      <c r="I350" s="22"/>
      <c r="J350" s="22"/>
      <c r="K350" s="22"/>
      <c r="L350" s="20"/>
      <c r="M350" s="21"/>
    </row>
    <row r="351" spans="5:13" ht="15.75" hidden="1" x14ac:dyDescent="0.2">
      <c r="E351" s="19"/>
      <c r="F351" s="22"/>
      <c r="G351" s="22"/>
      <c r="H351" s="22"/>
      <c r="I351" s="22"/>
      <c r="J351" s="22"/>
      <c r="K351" s="22"/>
      <c r="L351" s="20"/>
      <c r="M351" s="21"/>
    </row>
    <row r="352" spans="5:13" ht="15.75" hidden="1" x14ac:dyDescent="0.2">
      <c r="E352" s="19"/>
      <c r="F352" s="22"/>
      <c r="G352" s="22"/>
      <c r="H352" s="22"/>
      <c r="I352" s="22"/>
      <c r="J352" s="22"/>
      <c r="K352" s="22"/>
      <c r="L352" s="20"/>
      <c r="M352" s="21"/>
    </row>
    <row r="353" spans="5:13" ht="15.75" hidden="1" x14ac:dyDescent="0.2">
      <c r="E353" s="19"/>
      <c r="F353" s="22"/>
      <c r="G353" s="22"/>
      <c r="H353" s="22"/>
      <c r="I353" s="22"/>
      <c r="J353" s="22"/>
      <c r="K353" s="22"/>
      <c r="L353" s="20"/>
      <c r="M353" s="21"/>
    </row>
    <row r="354" spans="5:13" ht="15.75" hidden="1" x14ac:dyDescent="0.2">
      <c r="E354" s="19"/>
      <c r="F354" s="22"/>
      <c r="G354" s="22"/>
      <c r="H354" s="22"/>
      <c r="I354" s="22"/>
      <c r="J354" s="22"/>
      <c r="K354" s="22"/>
      <c r="L354" s="20"/>
      <c r="M354" s="21"/>
    </row>
    <row r="355" spans="5:13" ht="15.75" hidden="1" x14ac:dyDescent="0.2">
      <c r="E355" s="19"/>
      <c r="F355" s="22"/>
      <c r="G355" s="22"/>
      <c r="H355" s="22"/>
      <c r="I355" s="22"/>
      <c r="J355" s="22"/>
      <c r="K355" s="22"/>
      <c r="L355" s="20"/>
      <c r="M355" s="21"/>
    </row>
    <row r="356" spans="5:13" ht="15.75" hidden="1" x14ac:dyDescent="0.2">
      <c r="E356" s="19"/>
      <c r="F356" s="22"/>
      <c r="G356" s="22"/>
      <c r="H356" s="22"/>
      <c r="I356" s="22"/>
      <c r="J356" s="22"/>
      <c r="K356" s="22"/>
      <c r="L356" s="20"/>
      <c r="M356" s="21"/>
    </row>
    <row r="357" spans="5:13" ht="15.75" hidden="1" x14ac:dyDescent="0.2">
      <c r="E357" s="19"/>
      <c r="F357" s="22"/>
      <c r="G357" s="22"/>
      <c r="H357" s="22"/>
      <c r="I357" s="22"/>
      <c r="J357" s="22"/>
      <c r="K357" s="22"/>
      <c r="L357" s="20"/>
      <c r="M357" s="21"/>
    </row>
    <row r="358" spans="5:13" ht="15.75" hidden="1" x14ac:dyDescent="0.2">
      <c r="E358" s="19"/>
      <c r="F358" s="22"/>
      <c r="G358" s="22"/>
      <c r="H358" s="22"/>
      <c r="I358" s="22"/>
      <c r="J358" s="22"/>
      <c r="K358" s="22"/>
      <c r="L358" s="20"/>
      <c r="M358" s="21"/>
    </row>
    <row r="359" spans="5:13" ht="15.75" hidden="1" x14ac:dyDescent="0.2">
      <c r="E359" s="19"/>
      <c r="F359" s="22"/>
      <c r="G359" s="22"/>
      <c r="H359" s="22"/>
      <c r="I359" s="22"/>
      <c r="J359" s="22"/>
      <c r="K359" s="22"/>
      <c r="L359" s="20"/>
      <c r="M359" s="21"/>
    </row>
    <row r="360" spans="5:13" ht="15.75" hidden="1" x14ac:dyDescent="0.2">
      <c r="E360" s="19"/>
      <c r="F360" s="22"/>
      <c r="G360" s="22"/>
      <c r="H360" s="22"/>
      <c r="I360" s="22"/>
      <c r="J360" s="22"/>
      <c r="K360" s="22"/>
      <c r="L360" s="20"/>
      <c r="M360" s="21"/>
    </row>
    <row r="361" spans="5:13" ht="15.75" hidden="1" x14ac:dyDescent="0.2">
      <c r="E361" s="19"/>
      <c r="F361" s="22"/>
      <c r="G361" s="22"/>
      <c r="H361" s="22"/>
      <c r="I361" s="22"/>
      <c r="J361" s="22"/>
      <c r="K361" s="22"/>
      <c r="L361" s="20"/>
      <c r="M361" s="21"/>
    </row>
    <row r="362" spans="5:13" ht="15.75" hidden="1" x14ac:dyDescent="0.2">
      <c r="E362" s="19"/>
      <c r="F362" s="22"/>
      <c r="G362" s="22"/>
      <c r="H362" s="22"/>
      <c r="I362" s="22"/>
      <c r="J362" s="22"/>
      <c r="K362" s="22"/>
      <c r="L362" s="20"/>
      <c r="M362" s="21"/>
    </row>
    <row r="363" spans="5:13" ht="15.75" hidden="1" x14ac:dyDescent="0.2">
      <c r="E363" s="19"/>
      <c r="F363" s="22"/>
      <c r="G363" s="22"/>
      <c r="H363" s="22"/>
      <c r="I363" s="22"/>
      <c r="J363" s="22"/>
      <c r="K363" s="22"/>
      <c r="L363" s="20"/>
      <c r="M363" s="21"/>
    </row>
    <row r="364" spans="5:13" ht="15.75" hidden="1" x14ac:dyDescent="0.2">
      <c r="E364" s="19"/>
      <c r="F364" s="22"/>
      <c r="G364" s="22"/>
      <c r="H364" s="22"/>
      <c r="I364" s="22"/>
      <c r="J364" s="22"/>
      <c r="K364" s="22"/>
      <c r="L364" s="20"/>
      <c r="M364" s="21"/>
    </row>
    <row r="365" spans="5:13" ht="15.75" hidden="1" x14ac:dyDescent="0.2">
      <c r="E365" s="19"/>
      <c r="F365" s="22"/>
      <c r="G365" s="22"/>
      <c r="H365" s="22"/>
      <c r="I365" s="22"/>
      <c r="J365" s="22"/>
      <c r="K365" s="22"/>
      <c r="L365" s="20"/>
      <c r="M365" s="21"/>
    </row>
    <row r="366" spans="5:13" ht="15.75" hidden="1" x14ac:dyDescent="0.2">
      <c r="E366" s="19"/>
      <c r="F366" s="22"/>
      <c r="G366" s="22"/>
      <c r="H366" s="22"/>
      <c r="I366" s="22"/>
      <c r="J366" s="22"/>
      <c r="K366" s="22"/>
      <c r="L366" s="20"/>
      <c r="M366" s="21"/>
    </row>
    <row r="367" spans="5:13" ht="15.75" hidden="1" x14ac:dyDescent="0.2">
      <c r="E367" s="19"/>
      <c r="F367" s="22"/>
      <c r="G367" s="22"/>
      <c r="H367" s="22"/>
      <c r="I367" s="22"/>
      <c r="J367" s="22"/>
      <c r="K367" s="22"/>
      <c r="L367" s="20"/>
      <c r="M367" s="21"/>
    </row>
    <row r="368" spans="5:13" ht="15.75" hidden="1" x14ac:dyDescent="0.2">
      <c r="E368" s="19"/>
      <c r="F368" s="22"/>
      <c r="G368" s="22"/>
      <c r="H368" s="22"/>
      <c r="I368" s="22"/>
      <c r="J368" s="22"/>
      <c r="K368" s="22"/>
      <c r="L368" s="20"/>
      <c r="M368" s="21"/>
    </row>
    <row r="369" spans="5:13" ht="15.75" hidden="1" x14ac:dyDescent="0.2">
      <c r="E369" s="19"/>
      <c r="F369" s="22"/>
      <c r="G369" s="22"/>
      <c r="H369" s="22"/>
      <c r="I369" s="22"/>
      <c r="J369" s="22"/>
      <c r="K369" s="22"/>
      <c r="L369" s="20"/>
      <c r="M369" s="21"/>
    </row>
    <row r="370" spans="5:13" ht="15.75" hidden="1" x14ac:dyDescent="0.2">
      <c r="E370" s="19"/>
      <c r="F370" s="22"/>
      <c r="G370" s="22"/>
      <c r="H370" s="22"/>
      <c r="I370" s="22"/>
      <c r="J370" s="22"/>
      <c r="K370" s="22"/>
      <c r="L370" s="20"/>
      <c r="M370" s="21"/>
    </row>
    <row r="371" spans="5:13" ht="15.75" hidden="1" x14ac:dyDescent="0.2">
      <c r="E371" s="19"/>
      <c r="F371" s="22"/>
      <c r="G371" s="22"/>
      <c r="H371" s="22"/>
      <c r="I371" s="22"/>
      <c r="J371" s="22"/>
      <c r="K371" s="22"/>
      <c r="L371" s="20"/>
      <c r="M371" s="21"/>
    </row>
    <row r="372" spans="5:13" ht="15.75" hidden="1" x14ac:dyDescent="0.2">
      <c r="E372" s="19"/>
      <c r="F372" s="22"/>
      <c r="G372" s="22"/>
      <c r="H372" s="22"/>
      <c r="I372" s="22"/>
      <c r="J372" s="22"/>
      <c r="K372" s="22"/>
      <c r="L372" s="20"/>
      <c r="M372" s="21"/>
    </row>
    <row r="373" spans="5:13" ht="15.75" hidden="1" x14ac:dyDescent="0.2">
      <c r="E373" s="19"/>
      <c r="F373" s="22"/>
      <c r="G373" s="22"/>
      <c r="H373" s="22"/>
      <c r="I373" s="22"/>
      <c r="J373" s="22"/>
      <c r="K373" s="22"/>
      <c r="L373" s="20"/>
      <c r="M373" s="21"/>
    </row>
    <row r="374" spans="5:13" ht="15.75" hidden="1" x14ac:dyDescent="0.2">
      <c r="E374" s="19"/>
      <c r="F374" s="22"/>
      <c r="G374" s="22"/>
      <c r="H374" s="22"/>
      <c r="I374" s="22"/>
      <c r="J374" s="22"/>
      <c r="K374" s="22"/>
      <c r="L374" s="20"/>
      <c r="M374" s="21"/>
    </row>
    <row r="375" spans="5:13" ht="15.75" hidden="1" x14ac:dyDescent="0.2">
      <c r="E375" s="19"/>
      <c r="F375" s="22"/>
      <c r="G375" s="22"/>
      <c r="H375" s="22"/>
      <c r="I375" s="22"/>
      <c r="J375" s="22"/>
      <c r="K375" s="22"/>
      <c r="L375" s="20"/>
      <c r="M375" s="21"/>
    </row>
    <row r="376" spans="5:13" ht="15.75" hidden="1" x14ac:dyDescent="0.2">
      <c r="E376" s="19"/>
      <c r="F376" s="22"/>
      <c r="G376" s="22"/>
      <c r="H376" s="22"/>
      <c r="I376" s="22"/>
      <c r="J376" s="22"/>
      <c r="K376" s="22"/>
      <c r="L376" s="20"/>
      <c r="M376" s="21"/>
    </row>
    <row r="377" spans="5:13" ht="15.75" hidden="1" x14ac:dyDescent="0.2">
      <c r="E377" s="19"/>
      <c r="F377" s="22"/>
      <c r="G377" s="22"/>
      <c r="H377" s="22"/>
      <c r="I377" s="22"/>
      <c r="J377" s="22"/>
      <c r="K377" s="22"/>
      <c r="L377" s="20"/>
      <c r="M377" s="21"/>
    </row>
    <row r="378" spans="5:13" ht="15.75" hidden="1" x14ac:dyDescent="0.2">
      <c r="E378" s="19"/>
      <c r="F378" s="22"/>
      <c r="G378" s="22"/>
      <c r="H378" s="22"/>
      <c r="I378" s="22"/>
      <c r="J378" s="22"/>
      <c r="K378" s="22"/>
      <c r="L378" s="20"/>
      <c r="M378" s="21"/>
    </row>
    <row r="379" spans="5:13" ht="15.75" hidden="1" x14ac:dyDescent="0.2">
      <c r="E379" s="19"/>
      <c r="F379" s="22"/>
      <c r="G379" s="22"/>
      <c r="H379" s="22"/>
      <c r="I379" s="22"/>
      <c r="J379" s="22"/>
      <c r="K379" s="22"/>
      <c r="L379" s="20"/>
      <c r="M379" s="21"/>
    </row>
    <row r="380" spans="5:13" ht="15.75" hidden="1" x14ac:dyDescent="0.2">
      <c r="E380" s="19"/>
      <c r="F380" s="22"/>
      <c r="G380" s="22"/>
      <c r="H380" s="22"/>
      <c r="I380" s="22"/>
      <c r="J380" s="22"/>
      <c r="K380" s="22"/>
      <c r="L380" s="20"/>
      <c r="M380" s="21"/>
    </row>
    <row r="381" spans="5:13" ht="15.75" hidden="1" x14ac:dyDescent="0.2">
      <c r="E381" s="19"/>
      <c r="F381" s="22"/>
      <c r="G381" s="22"/>
      <c r="H381" s="22"/>
      <c r="I381" s="22"/>
      <c r="J381" s="22"/>
      <c r="K381" s="22"/>
      <c r="L381" s="20"/>
      <c r="M381" s="21"/>
    </row>
    <row r="382" spans="5:13" ht="15.75" hidden="1" x14ac:dyDescent="0.2">
      <c r="E382" s="19"/>
      <c r="F382" s="22"/>
      <c r="G382" s="22"/>
      <c r="H382" s="22"/>
      <c r="I382" s="22"/>
      <c r="J382" s="22"/>
      <c r="K382" s="22"/>
      <c r="L382" s="20"/>
      <c r="M382" s="21"/>
    </row>
    <row r="383" spans="5:13" ht="15.75" hidden="1" x14ac:dyDescent="0.2">
      <c r="E383" s="19"/>
      <c r="F383" s="22"/>
      <c r="G383" s="22"/>
      <c r="H383" s="22"/>
      <c r="I383" s="22"/>
      <c r="J383" s="22"/>
      <c r="K383" s="22"/>
      <c r="L383" s="20"/>
      <c r="M383" s="21"/>
    </row>
    <row r="384" spans="5:13" ht="15.75" hidden="1" x14ac:dyDescent="0.2">
      <c r="E384" s="19"/>
      <c r="F384" s="22"/>
      <c r="G384" s="22"/>
      <c r="H384" s="22"/>
      <c r="I384" s="22"/>
      <c r="J384" s="22"/>
      <c r="K384" s="22"/>
      <c r="L384" s="20"/>
      <c r="M384" s="21"/>
    </row>
    <row r="385" spans="5:13" ht="15.75" hidden="1" x14ac:dyDescent="0.2">
      <c r="E385" s="19"/>
      <c r="F385" s="22"/>
      <c r="G385" s="22"/>
      <c r="H385" s="22"/>
      <c r="I385" s="22"/>
      <c r="J385" s="22"/>
      <c r="K385" s="22"/>
      <c r="L385" s="20"/>
      <c r="M385" s="21"/>
    </row>
    <row r="386" spans="5:13" ht="15.75" hidden="1" x14ac:dyDescent="0.2">
      <c r="E386" s="19"/>
      <c r="F386" s="22"/>
      <c r="G386" s="22"/>
      <c r="H386" s="22"/>
      <c r="I386" s="22"/>
      <c r="J386" s="22"/>
      <c r="K386" s="22"/>
      <c r="L386" s="20"/>
      <c r="M386" s="21"/>
    </row>
    <row r="387" spans="5:13" ht="15.75" hidden="1" x14ac:dyDescent="0.2">
      <c r="E387" s="19"/>
      <c r="F387" s="22"/>
      <c r="G387" s="22"/>
      <c r="H387" s="22"/>
      <c r="I387" s="22"/>
      <c r="J387" s="22"/>
      <c r="K387" s="22"/>
      <c r="L387" s="20"/>
      <c r="M387" s="21"/>
    </row>
    <row r="388" spans="5:13" ht="15.75" hidden="1" x14ac:dyDescent="0.2">
      <c r="E388" s="19"/>
      <c r="F388" s="22"/>
      <c r="G388" s="22"/>
      <c r="H388" s="22"/>
      <c r="I388" s="22"/>
      <c r="J388" s="22"/>
      <c r="K388" s="22"/>
      <c r="L388" s="20"/>
      <c r="M388" s="21"/>
    </row>
    <row r="389" spans="5:13" ht="15.75" hidden="1" x14ac:dyDescent="0.2">
      <c r="E389" s="19"/>
      <c r="F389" s="22"/>
      <c r="G389" s="22"/>
      <c r="H389" s="22"/>
      <c r="I389" s="22"/>
      <c r="J389" s="22"/>
      <c r="K389" s="22"/>
      <c r="L389" s="20"/>
      <c r="M389" s="21"/>
    </row>
    <row r="390" spans="5:13" ht="15.75" hidden="1" x14ac:dyDescent="0.2">
      <c r="E390" s="19"/>
      <c r="F390" s="22"/>
      <c r="G390" s="22"/>
      <c r="H390" s="22"/>
      <c r="I390" s="22"/>
      <c r="J390" s="22"/>
      <c r="K390" s="22"/>
      <c r="L390" s="20"/>
      <c r="M390" s="21"/>
    </row>
    <row r="391" spans="5:13" ht="15.75" hidden="1" x14ac:dyDescent="0.2">
      <c r="E391" s="19"/>
      <c r="F391" s="22"/>
      <c r="G391" s="22"/>
      <c r="H391" s="22"/>
      <c r="I391" s="22"/>
      <c r="J391" s="22"/>
      <c r="K391" s="22"/>
      <c r="L391" s="20"/>
      <c r="M391" s="21"/>
    </row>
    <row r="392" spans="5:13" x14ac:dyDescent="0.2"/>
  </sheetData>
  <sheetProtection sheet="1" selectLockedCells="1"/>
  <mergeCells count="6">
    <mergeCell ref="H10:I10"/>
    <mergeCell ref="C2:M2"/>
    <mergeCell ref="C3:M3"/>
    <mergeCell ref="C4:M4"/>
    <mergeCell ref="E8:H8"/>
    <mergeCell ref="E9:M9"/>
  </mergeCells>
  <phoneticPr fontId="11" type="noConversion"/>
  <conditionalFormatting sqref="N9">
    <cfRule type="expression" dxfId="13" priority="74">
      <formula>#REF!&gt;2</formula>
    </cfRule>
  </conditionalFormatting>
  <conditionalFormatting sqref="L11:M11">
    <cfRule type="expression" dxfId="12" priority="73">
      <formula>#REF!=2</formula>
    </cfRule>
  </conditionalFormatting>
  <conditionalFormatting sqref="D13 D32">
    <cfRule type="expression" dxfId="11" priority="40">
      <formula>$B13&gt;1</formula>
    </cfRule>
  </conditionalFormatting>
  <conditionalFormatting sqref="D14 D16 D18 D20 D22 D24 D28 D30">
    <cfRule type="expression" dxfId="10" priority="39">
      <formula>$B14&gt;1</formula>
    </cfRule>
  </conditionalFormatting>
  <conditionalFormatting sqref="D15 D17 D19 D21 D23 D25 D27 D29 D31">
    <cfRule type="expression" dxfId="9" priority="38">
      <formula>$B15&gt;1</formula>
    </cfRule>
  </conditionalFormatting>
  <conditionalFormatting sqref="D26">
    <cfRule type="expression" dxfId="8" priority="10">
      <formula>$B26&gt;1</formula>
    </cfRule>
  </conditionalFormatting>
  <conditionalFormatting sqref="F13:M193">
    <cfRule type="expression" dxfId="7" priority="8">
      <formula>$F13=#REF!/2</formula>
    </cfRule>
    <cfRule type="expression" dxfId="6" priority="9">
      <formula>$F13=#REF!</formula>
    </cfRule>
  </conditionalFormatting>
  <conditionalFormatting sqref="E9">
    <cfRule type="expression" dxfId="5" priority="77">
      <formula>OR($O$12&gt;0,$E$8="")</formula>
    </cfRule>
  </conditionalFormatting>
  <conditionalFormatting sqref="L12:M193 D12:D25">
    <cfRule type="expression" dxfId="4" priority="78">
      <formula>AND(D12=$E$8,D12&lt;&gt;"")</formula>
    </cfRule>
  </conditionalFormatting>
  <conditionalFormatting sqref="H12:H193">
    <cfRule type="expression" dxfId="3" priority="4">
      <formula>$T12&gt;0</formula>
    </cfRule>
  </conditionalFormatting>
  <conditionalFormatting sqref="H10:I10">
    <cfRule type="expression" dxfId="2" priority="3">
      <formula>$T$11=0</formula>
    </cfRule>
  </conditionalFormatting>
  <conditionalFormatting sqref="F12:M192">
    <cfRule type="expression" dxfId="1" priority="2">
      <formula>$F12=$P$12</formula>
    </cfRule>
    <cfRule type="expression" dxfId="0" priority="1">
      <formula>$F12=$P$12/2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Planung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</dc:creator>
  <cp:lastModifiedBy>Hermann Baum</cp:lastModifiedBy>
  <cp:lastPrinted>2021-09-13T17:03:54Z</cp:lastPrinted>
  <dcterms:created xsi:type="dcterms:W3CDTF">2010-02-21T20:03:25Z</dcterms:created>
  <dcterms:modified xsi:type="dcterms:W3CDTF">2024-07-08T09:41:31Z</dcterms:modified>
</cp:coreProperties>
</file>